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7170" activeTab="0"/>
  </bookViews>
  <sheets>
    <sheet name="Overall Team" sheetId="1" r:id="rId1"/>
    <sheet name="Overall Ind." sheetId="2" r:id="rId2"/>
    <sheet name="S. Armstrong" sheetId="3" r:id="rId3"/>
    <sheet name="R. Boyakin" sheetId="4" r:id="rId4"/>
    <sheet name="C. Burnett" sheetId="5" r:id="rId5"/>
    <sheet name="B. Carpenter" sheetId="6" r:id="rId6"/>
    <sheet name="J. Elsmore" sheetId="7" r:id="rId7"/>
    <sheet name="B. Leatherwood" sheetId="8" r:id="rId8"/>
    <sheet name="J. Matern" sheetId="9" r:id="rId9"/>
    <sheet name="S. McGarvey" sheetId="10" r:id="rId10"/>
    <sheet name="B. Millburn" sheetId="11" r:id="rId11"/>
    <sheet name="J. Millburn" sheetId="12" r:id="rId12"/>
    <sheet name="Ma. Millburn" sheetId="13" r:id="rId13"/>
    <sheet name="Mi. Millburn" sheetId="14" r:id="rId14"/>
    <sheet name="S. Millburn" sheetId="15" r:id="rId15"/>
    <sheet name="Ja. Osborne" sheetId="16" r:id="rId16"/>
    <sheet name="Je. Osborne" sheetId="17" r:id="rId17"/>
    <sheet name="Jo. Osborne" sheetId="18" r:id="rId18"/>
    <sheet name="M. Quintana" sheetId="19" r:id="rId19"/>
    <sheet name="T. Vigil" sheetId="20" r:id="rId20"/>
    <sheet name="B. Webster" sheetId="21" r:id="rId21"/>
    <sheet name="C. Webster" sheetId="22" r:id="rId22"/>
  </sheets>
  <definedNames>
    <definedName name="_xlnm.Print_Area" localSheetId="11">'J. Millburn'!$A$1:$O$37</definedName>
  </definedNames>
  <calcPr fullCalcOnLoad="1"/>
</workbook>
</file>

<file path=xl/sharedStrings.xml><?xml version="1.0" encoding="utf-8"?>
<sst xmlns="http://schemas.openxmlformats.org/spreadsheetml/2006/main" count="526" uniqueCount="93">
  <si>
    <t>Last Name</t>
  </si>
  <si>
    <t>First Name</t>
  </si>
  <si>
    <t>Games</t>
  </si>
  <si>
    <t>At Bats</t>
  </si>
  <si>
    <t>Hits</t>
  </si>
  <si>
    <t>Runs</t>
  </si>
  <si>
    <t>RBI</t>
  </si>
  <si>
    <t>Sac</t>
  </si>
  <si>
    <t>K</t>
  </si>
  <si>
    <t>BB</t>
  </si>
  <si>
    <t>HR</t>
  </si>
  <si>
    <t>2B</t>
  </si>
  <si>
    <t>3B</t>
  </si>
  <si>
    <t>Average</t>
  </si>
  <si>
    <t>Boyakin</t>
  </si>
  <si>
    <t>Rory</t>
  </si>
  <si>
    <t>Burnett</t>
  </si>
  <si>
    <t>Cam</t>
  </si>
  <si>
    <t>Elsmore</t>
  </si>
  <si>
    <t>Josh</t>
  </si>
  <si>
    <t>Matern</t>
  </si>
  <si>
    <t>John</t>
  </si>
  <si>
    <t>Millburn</t>
  </si>
  <si>
    <t>Brett</t>
  </si>
  <si>
    <t>Matt</t>
  </si>
  <si>
    <t>Mike</t>
  </si>
  <si>
    <t>Spencer</t>
  </si>
  <si>
    <t>Osborne</t>
  </si>
  <si>
    <t>Jase</t>
  </si>
  <si>
    <t>Vigil</t>
  </si>
  <si>
    <t>Tory</t>
  </si>
  <si>
    <t>Webster</t>
  </si>
  <si>
    <t>Brian</t>
  </si>
  <si>
    <t>Totals</t>
  </si>
  <si>
    <t>Rory Boyakin</t>
  </si>
  <si>
    <t>Season</t>
  </si>
  <si>
    <t>04 Fall</t>
  </si>
  <si>
    <t>05 Summer</t>
  </si>
  <si>
    <t>SLG</t>
  </si>
  <si>
    <t>Cam Burnett</t>
  </si>
  <si>
    <t>Josh Elsmore</t>
  </si>
  <si>
    <t>John Matern</t>
  </si>
  <si>
    <t>Brett Millburn</t>
  </si>
  <si>
    <t>John Millburn</t>
  </si>
  <si>
    <t>Matt Millburn</t>
  </si>
  <si>
    <t>Mike Millburn</t>
  </si>
  <si>
    <t>Spencer Millburn</t>
  </si>
  <si>
    <t>Jase Osborne</t>
  </si>
  <si>
    <t>Brian Webster</t>
  </si>
  <si>
    <t>Tory Vigil</t>
  </si>
  <si>
    <t>Jeff Osborne</t>
  </si>
  <si>
    <t>Jeff</t>
  </si>
  <si>
    <t>Overall Individual Stats</t>
  </si>
  <si>
    <t>Wins</t>
  </si>
  <si>
    <t>Losses</t>
  </si>
  <si>
    <t>PCT.</t>
  </si>
  <si>
    <t>Runs for</t>
  </si>
  <si>
    <t>Runs ag.</t>
  </si>
  <si>
    <t>Errors</t>
  </si>
  <si>
    <t>DP</t>
  </si>
  <si>
    <t>LOB (Opp)</t>
  </si>
  <si>
    <t>DP (Opp)</t>
  </si>
  <si>
    <t>LOB</t>
  </si>
  <si>
    <t>Location</t>
  </si>
  <si>
    <t>Bicentennial E.</t>
  </si>
  <si>
    <t>Run dif.</t>
  </si>
  <si>
    <t>Total</t>
  </si>
  <si>
    <t>Overall Team Stats</t>
  </si>
  <si>
    <t>98 Summer</t>
  </si>
  <si>
    <t>00 Fall</t>
  </si>
  <si>
    <t>01 Summer</t>
  </si>
  <si>
    <t>no info</t>
  </si>
  <si>
    <t>03 Summer</t>
  </si>
  <si>
    <t>05 Fall</t>
  </si>
  <si>
    <t>Josh Osborne</t>
  </si>
  <si>
    <t>Marcos Quintana</t>
  </si>
  <si>
    <t>Shane McGarvey</t>
  </si>
  <si>
    <t>McGarvey</t>
  </si>
  <si>
    <t>Shane</t>
  </si>
  <si>
    <t>Quintana</t>
  </si>
  <si>
    <t>Marcos</t>
  </si>
  <si>
    <t>06 Summer</t>
  </si>
  <si>
    <t>Carpenter</t>
  </si>
  <si>
    <t>Brad</t>
  </si>
  <si>
    <t>Brad Carpenter</t>
  </si>
  <si>
    <t>06 Fall</t>
  </si>
  <si>
    <t>Scott Armstrong</t>
  </si>
  <si>
    <t>Brian Leatherwood</t>
  </si>
  <si>
    <t>Cory Webster</t>
  </si>
  <si>
    <t>Leatherwood</t>
  </si>
  <si>
    <t>Cory</t>
  </si>
  <si>
    <t>07 Summer</t>
  </si>
  <si>
    <t>07 Fall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</si>
</sst>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%"/>
  </numFmts>
  <fonts count="3">
    <font>
      <sz val="10"/>
      <name val="Arial"/>
      <family val="0"/>
    </font>
    <font>
      <sz val="2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6.8515625" style="0" customWidth="1"/>
    <col min="2" max="2" width="0.85546875" style="0" customWidth="1"/>
    <col min="3" max="6" width="7.7109375" style="0" customWidth="1"/>
    <col min="7" max="7" width="8.421875" style="0" customWidth="1"/>
    <col min="8" max="8" width="7.7109375" style="0" customWidth="1"/>
    <col min="9" max="9" width="8.42187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9.57421875" style="0" customWidth="1"/>
    <col min="14" max="15" width="7.7109375" style="0" customWidth="1"/>
  </cols>
  <sheetData>
    <row r="1" spans="1:15" ht="12.75" customHeight="1">
      <c r="A1" s="5" t="s">
        <v>67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2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2.75">
      <c r="A3" s="1" t="s">
        <v>35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65</v>
      </c>
      <c r="I3" s="1" t="s">
        <v>58</v>
      </c>
      <c r="J3" s="1" t="s">
        <v>59</v>
      </c>
      <c r="K3" s="1" t="s">
        <v>61</v>
      </c>
      <c r="L3" s="1" t="s">
        <v>62</v>
      </c>
      <c r="M3" s="1" t="s">
        <v>60</v>
      </c>
      <c r="N3" s="11" t="s">
        <v>63</v>
      </c>
      <c r="O3" s="11"/>
    </row>
    <row r="4" spans="1:14" ht="12.75">
      <c r="A4" t="s">
        <v>68</v>
      </c>
      <c r="B4">
        <v>14</v>
      </c>
      <c r="C4">
        <v>14</v>
      </c>
      <c r="D4">
        <v>0</v>
      </c>
      <c r="E4" s="4">
        <f aca="true" t="shared" si="0" ref="E4:E12">C4/(C4+D4)</f>
        <v>1</v>
      </c>
      <c r="F4">
        <v>184</v>
      </c>
      <c r="G4">
        <v>106</v>
      </c>
      <c r="H4">
        <f aca="true" t="shared" si="1" ref="H4:H12">F4-G4</f>
        <v>78</v>
      </c>
      <c r="I4">
        <v>43</v>
      </c>
      <c r="J4">
        <v>6</v>
      </c>
      <c r="K4">
        <v>3</v>
      </c>
      <c r="L4">
        <v>63</v>
      </c>
      <c r="M4">
        <v>93</v>
      </c>
      <c r="N4" t="s">
        <v>64</v>
      </c>
    </row>
    <row r="5" spans="1:14" ht="12.75">
      <c r="A5" t="s">
        <v>69</v>
      </c>
      <c r="C5">
        <v>5</v>
      </c>
      <c r="D5">
        <v>3</v>
      </c>
      <c r="E5" s="4">
        <f t="shared" si="0"/>
        <v>0.625</v>
      </c>
      <c r="F5">
        <v>103</v>
      </c>
      <c r="G5">
        <v>114</v>
      </c>
      <c r="H5">
        <f t="shared" si="1"/>
        <v>-11</v>
      </c>
      <c r="I5">
        <v>27</v>
      </c>
      <c r="J5">
        <v>3</v>
      </c>
      <c r="K5">
        <v>3</v>
      </c>
      <c r="L5">
        <v>59</v>
      </c>
      <c r="M5">
        <v>56</v>
      </c>
      <c r="N5" t="s">
        <v>64</v>
      </c>
    </row>
    <row r="6" spans="1:14" ht="12.75">
      <c r="A6" t="s">
        <v>70</v>
      </c>
      <c r="C6">
        <v>12</v>
      </c>
      <c r="D6">
        <v>2</v>
      </c>
      <c r="E6" s="4">
        <f t="shared" si="0"/>
        <v>0.8571428571428571</v>
      </c>
      <c r="F6">
        <v>211</v>
      </c>
      <c r="G6">
        <v>107</v>
      </c>
      <c r="H6">
        <f t="shared" si="1"/>
        <v>104</v>
      </c>
      <c r="I6" t="s">
        <v>71</v>
      </c>
      <c r="J6" t="s">
        <v>71</v>
      </c>
      <c r="K6" t="s">
        <v>71</v>
      </c>
      <c r="L6" t="s">
        <v>71</v>
      </c>
      <c r="M6" t="s">
        <v>71</v>
      </c>
      <c r="N6" t="s">
        <v>64</v>
      </c>
    </row>
    <row r="7" spans="1:14" ht="12.75">
      <c r="A7" t="s">
        <v>36</v>
      </c>
      <c r="C7">
        <v>5</v>
      </c>
      <c r="D7">
        <v>3</v>
      </c>
      <c r="E7" s="4">
        <f t="shared" si="0"/>
        <v>0.625</v>
      </c>
      <c r="F7">
        <v>130</v>
      </c>
      <c r="G7">
        <v>119</v>
      </c>
      <c r="H7">
        <f t="shared" si="1"/>
        <v>11</v>
      </c>
      <c r="I7">
        <v>27</v>
      </c>
      <c r="J7">
        <v>1</v>
      </c>
      <c r="K7">
        <v>5</v>
      </c>
      <c r="L7">
        <v>75</v>
      </c>
      <c r="M7">
        <v>64</v>
      </c>
      <c r="N7" t="s">
        <v>64</v>
      </c>
    </row>
    <row r="8" spans="1:14" ht="12.75">
      <c r="A8" t="s">
        <v>37</v>
      </c>
      <c r="C8">
        <v>11</v>
      </c>
      <c r="D8">
        <v>3</v>
      </c>
      <c r="E8" s="4">
        <f t="shared" si="0"/>
        <v>0.7857142857142857</v>
      </c>
      <c r="F8">
        <v>259</v>
      </c>
      <c r="G8">
        <v>138</v>
      </c>
      <c r="H8">
        <f t="shared" si="1"/>
        <v>121</v>
      </c>
      <c r="I8">
        <v>34</v>
      </c>
      <c r="J8">
        <v>4</v>
      </c>
      <c r="K8">
        <v>6</v>
      </c>
      <c r="L8">
        <v>106</v>
      </c>
      <c r="M8">
        <v>116</v>
      </c>
      <c r="N8" t="s">
        <v>64</v>
      </c>
    </row>
    <row r="9" spans="1:14" ht="12.75">
      <c r="A9" t="s">
        <v>73</v>
      </c>
      <c r="C9">
        <v>8</v>
      </c>
      <c r="D9">
        <v>0</v>
      </c>
      <c r="E9" s="4">
        <f t="shared" si="0"/>
        <v>1</v>
      </c>
      <c r="F9">
        <v>170</v>
      </c>
      <c r="G9">
        <v>81</v>
      </c>
      <c r="H9">
        <f t="shared" si="1"/>
        <v>89</v>
      </c>
      <c r="I9">
        <v>17</v>
      </c>
      <c r="J9">
        <v>6</v>
      </c>
      <c r="K9">
        <v>3</v>
      </c>
      <c r="L9">
        <v>50</v>
      </c>
      <c r="M9">
        <v>55</v>
      </c>
      <c r="N9" t="s">
        <v>64</v>
      </c>
    </row>
    <row r="10" spans="1:14" ht="12.75">
      <c r="A10" t="s">
        <v>81</v>
      </c>
      <c r="C10">
        <v>4</v>
      </c>
      <c r="D10">
        <v>1</v>
      </c>
      <c r="E10" s="4">
        <f t="shared" si="0"/>
        <v>0.8</v>
      </c>
      <c r="F10">
        <v>90</v>
      </c>
      <c r="G10">
        <v>63</v>
      </c>
      <c r="H10">
        <f t="shared" si="1"/>
        <v>27</v>
      </c>
      <c r="I10">
        <v>8</v>
      </c>
      <c r="J10">
        <v>0</v>
      </c>
      <c r="K10">
        <v>1</v>
      </c>
      <c r="L10">
        <v>32</v>
      </c>
      <c r="M10">
        <v>32</v>
      </c>
      <c r="N10" t="s">
        <v>64</v>
      </c>
    </row>
    <row r="11" spans="1:14" ht="12.75">
      <c r="A11" t="s">
        <v>85</v>
      </c>
      <c r="C11">
        <v>3</v>
      </c>
      <c r="D11">
        <v>5</v>
      </c>
      <c r="E11" s="4">
        <f t="shared" si="0"/>
        <v>0.375</v>
      </c>
      <c r="F11">
        <v>167</v>
      </c>
      <c r="G11">
        <v>139</v>
      </c>
      <c r="H11">
        <f t="shared" si="1"/>
        <v>28</v>
      </c>
      <c r="I11">
        <v>15</v>
      </c>
      <c r="J11">
        <v>1</v>
      </c>
      <c r="K11">
        <v>3</v>
      </c>
      <c r="L11">
        <v>45</v>
      </c>
      <c r="M11">
        <v>61</v>
      </c>
      <c r="N11" t="s">
        <v>64</v>
      </c>
    </row>
    <row r="12" spans="1:14" ht="12.75">
      <c r="A12" t="s">
        <v>91</v>
      </c>
      <c r="C12">
        <v>5</v>
      </c>
      <c r="D12">
        <v>2</v>
      </c>
      <c r="E12" s="4">
        <f t="shared" si="0"/>
        <v>0.7142857142857143</v>
      </c>
      <c r="F12">
        <v>116</v>
      </c>
      <c r="G12">
        <v>101</v>
      </c>
      <c r="H12">
        <f t="shared" si="1"/>
        <v>15</v>
      </c>
      <c r="I12">
        <v>19</v>
      </c>
      <c r="J12">
        <v>5</v>
      </c>
      <c r="K12">
        <v>4</v>
      </c>
      <c r="L12">
        <v>48</v>
      </c>
      <c r="M12">
        <v>59</v>
      </c>
      <c r="N12" t="s">
        <v>64</v>
      </c>
    </row>
    <row r="37" spans="1:13" ht="12.75">
      <c r="A37" t="s">
        <v>66</v>
      </c>
      <c r="C37">
        <f>SUM(C4:C34)</f>
        <v>67</v>
      </c>
      <c r="D37">
        <f>SUM(D4:D34)</f>
        <v>19</v>
      </c>
      <c r="E37" s="4">
        <f>C37/(C37+D37)</f>
        <v>0.7790697674418605</v>
      </c>
      <c r="F37">
        <f>SUM(F4:F36)</f>
        <v>1430</v>
      </c>
      <c r="G37">
        <f aca="true" t="shared" si="2" ref="G37:M37">SUM(G4:G36)</f>
        <v>968</v>
      </c>
      <c r="H37">
        <f t="shared" si="2"/>
        <v>462</v>
      </c>
      <c r="I37">
        <f t="shared" si="2"/>
        <v>190</v>
      </c>
      <c r="J37">
        <f t="shared" si="2"/>
        <v>26</v>
      </c>
      <c r="K37">
        <f t="shared" si="2"/>
        <v>28</v>
      </c>
      <c r="L37">
        <f t="shared" si="2"/>
        <v>478</v>
      </c>
      <c r="M37">
        <f t="shared" si="2"/>
        <v>536</v>
      </c>
    </row>
  </sheetData>
  <mergeCells count="2">
    <mergeCell ref="A1:O2"/>
    <mergeCell ref="N3:O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7" sqref="N7:O7"/>
    </sheetView>
  </sheetViews>
  <sheetFormatPr defaultColWidth="9.140625" defaultRowHeight="12.75"/>
  <cols>
    <col min="10" max="10" width="7.00390625" style="0" customWidth="1"/>
    <col min="11" max="11" width="6.8515625" style="0" customWidth="1"/>
    <col min="12" max="12" width="8.140625" style="0" customWidth="1"/>
    <col min="13" max="13" width="7.8515625" style="0" customWidth="1"/>
  </cols>
  <sheetData>
    <row r="1" spans="1:15" ht="12.75">
      <c r="A1" s="5" t="s">
        <v>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73</v>
      </c>
      <c r="B4" s="12"/>
      <c r="C4">
        <v>8</v>
      </c>
      <c r="D4">
        <v>28</v>
      </c>
      <c r="E4">
        <v>19</v>
      </c>
      <c r="F4">
        <v>18</v>
      </c>
      <c r="G4">
        <v>23</v>
      </c>
      <c r="H4">
        <v>2</v>
      </c>
      <c r="I4">
        <v>0</v>
      </c>
      <c r="J4">
        <v>4</v>
      </c>
      <c r="K4">
        <v>2</v>
      </c>
      <c r="L4">
        <v>4</v>
      </c>
      <c r="M4">
        <v>0</v>
      </c>
      <c r="N4" s="2">
        <f>E4/D4</f>
        <v>0.6785714285714286</v>
      </c>
      <c r="O4" s="2">
        <f>((L4*2)+(M4*3)+(K4*4)+(E4-K4-L4-M4))/D4</f>
        <v>1.0357142857142858</v>
      </c>
    </row>
    <row r="5" spans="1:15" ht="12.75">
      <c r="A5" s="12" t="s">
        <v>37</v>
      </c>
      <c r="B5" s="12"/>
      <c r="C5">
        <v>1</v>
      </c>
      <c r="D5">
        <v>3</v>
      </c>
      <c r="E5">
        <v>1</v>
      </c>
      <c r="F5">
        <v>1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 s="2">
        <f>E5/D5</f>
        <v>0.3333333333333333</v>
      </c>
      <c r="O5" s="2">
        <f>((L5*2)+(M5*3)+(K5*4)+(E5-K5-L5-M5))/D5</f>
        <v>0.3333333333333333</v>
      </c>
    </row>
    <row r="6" spans="1:15" ht="12.75">
      <c r="A6" s="12" t="s">
        <v>85</v>
      </c>
      <c r="B6" s="12"/>
      <c r="C6">
        <v>8</v>
      </c>
      <c r="D6">
        <v>36</v>
      </c>
      <c r="E6">
        <v>20</v>
      </c>
      <c r="F6">
        <v>19</v>
      </c>
      <c r="G6">
        <v>12</v>
      </c>
      <c r="H6">
        <v>1</v>
      </c>
      <c r="I6">
        <v>2</v>
      </c>
      <c r="J6">
        <v>0</v>
      </c>
      <c r="K6">
        <v>1</v>
      </c>
      <c r="L6">
        <v>7</v>
      </c>
      <c r="M6">
        <v>1</v>
      </c>
      <c r="N6" s="2">
        <f>E6/D6</f>
        <v>0.5555555555555556</v>
      </c>
      <c r="O6" s="2">
        <f>((L6*2)+(M6*3)+(K6*4)+(E6-K6-L6-M6))/D6</f>
        <v>0.8888888888888888</v>
      </c>
    </row>
    <row r="7" spans="1:15" ht="12.75">
      <c r="A7" s="12" t="s">
        <v>91</v>
      </c>
      <c r="B7" s="12"/>
      <c r="C7">
        <v>7</v>
      </c>
      <c r="D7">
        <v>24</v>
      </c>
      <c r="E7">
        <v>14</v>
      </c>
      <c r="F7">
        <v>12</v>
      </c>
      <c r="G7">
        <v>13</v>
      </c>
      <c r="H7">
        <v>3</v>
      </c>
      <c r="I7">
        <v>0</v>
      </c>
      <c r="J7">
        <v>2</v>
      </c>
      <c r="K7">
        <v>0</v>
      </c>
      <c r="L7">
        <v>5</v>
      </c>
      <c r="M7">
        <v>5</v>
      </c>
      <c r="N7" s="2">
        <f>E7/D7</f>
        <v>0.5833333333333334</v>
      </c>
      <c r="O7" s="2">
        <f>((L7*2)+(M7*3)+(K7*4)+(E7-K7-L7-M7))/D7</f>
        <v>1.2083333333333333</v>
      </c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24</v>
      </c>
      <c r="D37">
        <f t="shared" si="0"/>
        <v>91</v>
      </c>
      <c r="E37">
        <f t="shared" si="0"/>
        <v>54</v>
      </c>
      <c r="F37">
        <f t="shared" si="0"/>
        <v>50</v>
      </c>
      <c r="G37">
        <f t="shared" si="0"/>
        <v>48</v>
      </c>
      <c r="H37">
        <f t="shared" si="0"/>
        <v>6</v>
      </c>
      <c r="I37">
        <f t="shared" si="0"/>
        <v>2</v>
      </c>
      <c r="J37">
        <f t="shared" si="0"/>
        <v>7</v>
      </c>
      <c r="K37">
        <f t="shared" si="0"/>
        <v>3</v>
      </c>
      <c r="L37">
        <f t="shared" si="0"/>
        <v>16</v>
      </c>
      <c r="M37">
        <f t="shared" si="0"/>
        <v>6</v>
      </c>
      <c r="N37" s="2">
        <f>E37/D37</f>
        <v>0.5934065934065934</v>
      </c>
      <c r="O37" s="2">
        <f>((L37*2)+(M37*3)+(K37*4)+(E37-K37-L37-M37))/D37</f>
        <v>1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43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2" ht="12.75">
      <c r="A4" s="12" t="s">
        <v>36</v>
      </c>
      <c r="B4" s="12"/>
    </row>
    <row r="5" spans="1:15" ht="12.75">
      <c r="A5" s="12" t="s">
        <v>37</v>
      </c>
      <c r="B5" s="12"/>
      <c r="C5">
        <v>4</v>
      </c>
      <c r="D5">
        <v>14</v>
      </c>
      <c r="E5">
        <v>11</v>
      </c>
      <c r="F5">
        <v>6</v>
      </c>
      <c r="G5">
        <v>2</v>
      </c>
      <c r="H5">
        <v>0</v>
      </c>
      <c r="I5">
        <v>0</v>
      </c>
      <c r="J5">
        <v>0</v>
      </c>
      <c r="K5">
        <v>0</v>
      </c>
      <c r="L5">
        <v>3</v>
      </c>
      <c r="M5">
        <v>2</v>
      </c>
      <c r="N5" s="2">
        <f aca="true" t="shared" si="0" ref="N5:N10">E5/D5</f>
        <v>0.7857142857142857</v>
      </c>
      <c r="O5" s="2">
        <f aca="true" t="shared" si="1" ref="O5:O10">((L5*2)+(M5*3)+(K5*4)+(E5-K5-L5-M5))/D5</f>
        <v>1.2857142857142858</v>
      </c>
    </row>
    <row r="6" spans="1:15" ht="12.75">
      <c r="A6" s="12" t="s">
        <v>68</v>
      </c>
      <c r="B6" s="12"/>
      <c r="C6">
        <v>11</v>
      </c>
      <c r="D6">
        <v>45</v>
      </c>
      <c r="E6">
        <v>29</v>
      </c>
      <c r="F6">
        <v>22</v>
      </c>
      <c r="G6">
        <v>27</v>
      </c>
      <c r="H6">
        <v>0</v>
      </c>
      <c r="I6">
        <v>1</v>
      </c>
      <c r="J6">
        <v>0</v>
      </c>
      <c r="K6">
        <v>9</v>
      </c>
      <c r="L6">
        <v>5</v>
      </c>
      <c r="M6">
        <v>2</v>
      </c>
      <c r="N6" s="2">
        <f t="shared" si="0"/>
        <v>0.6444444444444445</v>
      </c>
      <c r="O6" s="2">
        <f t="shared" si="1"/>
        <v>1.4444444444444444</v>
      </c>
    </row>
    <row r="7" spans="1:15" ht="12.75">
      <c r="A7" s="12" t="s">
        <v>69</v>
      </c>
      <c r="B7" s="12"/>
      <c r="C7">
        <v>8</v>
      </c>
      <c r="D7">
        <v>32</v>
      </c>
      <c r="E7">
        <v>16</v>
      </c>
      <c r="F7">
        <v>13</v>
      </c>
      <c r="G7">
        <v>16</v>
      </c>
      <c r="H7">
        <v>0</v>
      </c>
      <c r="I7">
        <v>0</v>
      </c>
      <c r="J7">
        <v>0</v>
      </c>
      <c r="K7">
        <v>2</v>
      </c>
      <c r="L7">
        <v>3</v>
      </c>
      <c r="M7">
        <v>4</v>
      </c>
      <c r="N7" s="2">
        <f t="shared" si="0"/>
        <v>0.5</v>
      </c>
      <c r="O7" s="2">
        <f t="shared" si="1"/>
        <v>1.03125</v>
      </c>
    </row>
    <row r="8" spans="1:15" ht="12.75">
      <c r="A8" s="12" t="s">
        <v>70</v>
      </c>
      <c r="B8" s="12"/>
      <c r="C8">
        <v>14</v>
      </c>
      <c r="D8">
        <v>53</v>
      </c>
      <c r="E8">
        <v>35</v>
      </c>
      <c r="F8">
        <v>28</v>
      </c>
      <c r="G8">
        <v>30</v>
      </c>
      <c r="H8">
        <v>3</v>
      </c>
      <c r="I8">
        <v>0</v>
      </c>
      <c r="J8">
        <v>0</v>
      </c>
      <c r="K8">
        <v>3</v>
      </c>
      <c r="L8">
        <v>8</v>
      </c>
      <c r="M8">
        <v>5</v>
      </c>
      <c r="N8" s="2">
        <f t="shared" si="0"/>
        <v>0.660377358490566</v>
      </c>
      <c r="O8" s="2">
        <f t="shared" si="1"/>
        <v>1.169811320754717</v>
      </c>
    </row>
    <row r="9" spans="1:15" ht="12.75">
      <c r="A9" s="12" t="s">
        <v>72</v>
      </c>
      <c r="B9" s="12"/>
      <c r="C9">
        <v>14</v>
      </c>
      <c r="D9">
        <v>47</v>
      </c>
      <c r="E9">
        <v>33</v>
      </c>
      <c r="F9">
        <v>24</v>
      </c>
      <c r="G9">
        <v>9</v>
      </c>
      <c r="H9">
        <v>0</v>
      </c>
      <c r="I9">
        <v>0</v>
      </c>
      <c r="J9">
        <v>1</v>
      </c>
      <c r="K9">
        <v>4</v>
      </c>
      <c r="L9">
        <v>9</v>
      </c>
      <c r="M9">
        <v>6</v>
      </c>
      <c r="N9" s="2">
        <f t="shared" si="0"/>
        <v>0.7021276595744681</v>
      </c>
      <c r="O9" s="2">
        <f t="shared" si="1"/>
        <v>1.4042553191489362</v>
      </c>
    </row>
    <row r="10" spans="1:15" ht="12.75">
      <c r="A10" s="12" t="s">
        <v>73</v>
      </c>
      <c r="B10" s="12"/>
      <c r="C10">
        <v>1</v>
      </c>
      <c r="D10">
        <v>1</v>
      </c>
      <c r="E10">
        <v>1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 s="2">
        <f t="shared" si="0"/>
        <v>1</v>
      </c>
      <c r="O10" s="2">
        <f t="shared" si="1"/>
        <v>2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52</v>
      </c>
      <c r="D37">
        <f t="shared" si="2"/>
        <v>192</v>
      </c>
      <c r="E37">
        <f t="shared" si="2"/>
        <v>125</v>
      </c>
      <c r="F37">
        <f t="shared" si="2"/>
        <v>94</v>
      </c>
      <c r="G37">
        <f t="shared" si="2"/>
        <v>85</v>
      </c>
      <c r="H37">
        <f t="shared" si="2"/>
        <v>3</v>
      </c>
      <c r="I37">
        <f t="shared" si="2"/>
        <v>1</v>
      </c>
      <c r="J37">
        <f t="shared" si="2"/>
        <v>1</v>
      </c>
      <c r="K37">
        <f t="shared" si="2"/>
        <v>18</v>
      </c>
      <c r="L37">
        <f t="shared" si="2"/>
        <v>29</v>
      </c>
      <c r="M37">
        <f t="shared" si="2"/>
        <v>19</v>
      </c>
      <c r="N37" s="2">
        <f>E37/D37</f>
        <v>0.6510416666666666</v>
      </c>
      <c r="O37" s="2">
        <f>((L37*2)+(M37*3)+(K37*4)+(E37-K37-L37-M37))/D37</f>
        <v>1.28125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1" sqref="N11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31</v>
      </c>
      <c r="E4">
        <v>25</v>
      </c>
      <c r="F4">
        <v>18</v>
      </c>
      <c r="G4">
        <v>21</v>
      </c>
      <c r="H4">
        <v>1</v>
      </c>
      <c r="I4">
        <v>0</v>
      </c>
      <c r="J4">
        <v>1</v>
      </c>
      <c r="K4">
        <v>0</v>
      </c>
      <c r="L4">
        <v>4</v>
      </c>
      <c r="M4">
        <v>7</v>
      </c>
      <c r="N4" s="2">
        <f aca="true" t="shared" si="0" ref="N4:N11">E4/D4</f>
        <v>0.8064516129032258</v>
      </c>
      <c r="O4" s="2">
        <f aca="true" t="shared" si="1" ref="O4:O11">((L4*2)+(M4*3)+(K4*4)+(E4-K4-L4-M4))/D4</f>
        <v>1.3870967741935485</v>
      </c>
    </row>
    <row r="5" spans="1:15" ht="12.75">
      <c r="A5" s="12" t="s">
        <v>37</v>
      </c>
      <c r="B5" s="12"/>
      <c r="C5">
        <v>19</v>
      </c>
      <c r="D5">
        <v>55</v>
      </c>
      <c r="E5">
        <v>35</v>
      </c>
      <c r="F5">
        <v>30</v>
      </c>
      <c r="G5">
        <v>22</v>
      </c>
      <c r="H5">
        <v>0</v>
      </c>
      <c r="I5">
        <v>0</v>
      </c>
      <c r="J5">
        <v>0</v>
      </c>
      <c r="K5">
        <v>2</v>
      </c>
      <c r="L5">
        <v>11</v>
      </c>
      <c r="M5">
        <v>4</v>
      </c>
      <c r="N5" s="2">
        <f t="shared" si="0"/>
        <v>0.6363636363636364</v>
      </c>
      <c r="O5" s="2">
        <f t="shared" si="1"/>
        <v>1.0909090909090908</v>
      </c>
    </row>
    <row r="6" spans="1:15" ht="12.75">
      <c r="A6" s="12" t="s">
        <v>69</v>
      </c>
      <c r="B6" s="12"/>
      <c r="C6">
        <v>8</v>
      </c>
      <c r="D6">
        <v>25</v>
      </c>
      <c r="E6">
        <v>12</v>
      </c>
      <c r="F6">
        <v>11</v>
      </c>
      <c r="G6">
        <v>5</v>
      </c>
      <c r="H6">
        <v>1</v>
      </c>
      <c r="I6">
        <v>0</v>
      </c>
      <c r="J6">
        <v>1</v>
      </c>
      <c r="K6">
        <v>0</v>
      </c>
      <c r="L6">
        <v>1</v>
      </c>
      <c r="M6">
        <v>0</v>
      </c>
      <c r="N6" s="2">
        <f t="shared" si="0"/>
        <v>0.48</v>
      </c>
      <c r="O6" s="2">
        <f t="shared" si="1"/>
        <v>0.52</v>
      </c>
    </row>
    <row r="7" spans="1:15" ht="12.75">
      <c r="A7" s="12" t="s">
        <v>70</v>
      </c>
      <c r="B7" s="12"/>
      <c r="C7">
        <v>14</v>
      </c>
      <c r="D7">
        <v>40</v>
      </c>
      <c r="E7">
        <v>24</v>
      </c>
      <c r="F7">
        <v>16</v>
      </c>
      <c r="G7">
        <v>10</v>
      </c>
      <c r="H7">
        <v>1</v>
      </c>
      <c r="I7">
        <v>0</v>
      </c>
      <c r="J7">
        <v>0</v>
      </c>
      <c r="K7">
        <v>0</v>
      </c>
      <c r="L7">
        <v>3</v>
      </c>
      <c r="M7">
        <v>1</v>
      </c>
      <c r="N7" s="2">
        <f t="shared" si="0"/>
        <v>0.6</v>
      </c>
      <c r="O7" s="2">
        <f t="shared" si="1"/>
        <v>0.725</v>
      </c>
    </row>
    <row r="8" spans="1:15" ht="12.75">
      <c r="A8" s="12" t="s">
        <v>73</v>
      </c>
      <c r="B8" s="12"/>
      <c r="C8">
        <v>8</v>
      </c>
      <c r="D8">
        <v>33</v>
      </c>
      <c r="E8">
        <v>20</v>
      </c>
      <c r="F8">
        <v>22</v>
      </c>
      <c r="G8">
        <v>7</v>
      </c>
      <c r="H8">
        <v>1</v>
      </c>
      <c r="I8">
        <v>0</v>
      </c>
      <c r="J8">
        <v>1</v>
      </c>
      <c r="K8">
        <v>0</v>
      </c>
      <c r="L8">
        <v>8</v>
      </c>
      <c r="M8">
        <v>0</v>
      </c>
      <c r="N8" s="2">
        <f t="shared" si="0"/>
        <v>0.6060606060606061</v>
      </c>
      <c r="O8" s="2">
        <f t="shared" si="1"/>
        <v>0.8484848484848485</v>
      </c>
    </row>
    <row r="9" spans="1:15" ht="12.75">
      <c r="A9" s="12" t="s">
        <v>81</v>
      </c>
      <c r="B9" s="12"/>
      <c r="C9">
        <v>5</v>
      </c>
      <c r="D9">
        <v>20</v>
      </c>
      <c r="E9">
        <v>14</v>
      </c>
      <c r="F9">
        <v>11</v>
      </c>
      <c r="G9">
        <v>9</v>
      </c>
      <c r="H9">
        <v>1</v>
      </c>
      <c r="I9">
        <v>0</v>
      </c>
      <c r="J9">
        <v>0</v>
      </c>
      <c r="K9">
        <v>0</v>
      </c>
      <c r="L9">
        <v>4</v>
      </c>
      <c r="M9">
        <v>3</v>
      </c>
      <c r="N9" s="2">
        <f t="shared" si="0"/>
        <v>0.7</v>
      </c>
      <c r="O9" s="2">
        <f t="shared" si="1"/>
        <v>1.2</v>
      </c>
    </row>
    <row r="10" spans="1:15" ht="12.75">
      <c r="A10" s="12" t="s">
        <v>85</v>
      </c>
      <c r="B10" s="12"/>
      <c r="C10">
        <v>8</v>
      </c>
      <c r="D10">
        <v>34</v>
      </c>
      <c r="E10">
        <v>22</v>
      </c>
      <c r="F10">
        <v>19</v>
      </c>
      <c r="G10">
        <v>13</v>
      </c>
      <c r="H10">
        <v>3</v>
      </c>
      <c r="I10">
        <v>0</v>
      </c>
      <c r="J10">
        <v>1</v>
      </c>
      <c r="K10">
        <v>3</v>
      </c>
      <c r="L10">
        <v>8</v>
      </c>
      <c r="M10">
        <v>2</v>
      </c>
      <c r="N10" s="2">
        <f t="shared" si="0"/>
        <v>0.6470588235294118</v>
      </c>
      <c r="O10" s="2">
        <f t="shared" si="1"/>
        <v>1.2647058823529411</v>
      </c>
    </row>
    <row r="11" spans="1:15" ht="12.75">
      <c r="A11" s="12" t="s">
        <v>91</v>
      </c>
      <c r="B11" s="12"/>
      <c r="C11">
        <v>7</v>
      </c>
      <c r="D11">
        <v>29</v>
      </c>
      <c r="E11">
        <v>15</v>
      </c>
      <c r="F11">
        <v>15</v>
      </c>
      <c r="G11">
        <v>11</v>
      </c>
      <c r="H11">
        <v>0</v>
      </c>
      <c r="I11">
        <v>0</v>
      </c>
      <c r="J11">
        <v>2</v>
      </c>
      <c r="K11">
        <v>0</v>
      </c>
      <c r="L11">
        <v>4</v>
      </c>
      <c r="M11">
        <v>0</v>
      </c>
      <c r="N11" s="2">
        <f t="shared" si="0"/>
        <v>0.5172413793103449</v>
      </c>
      <c r="O11" s="2">
        <f t="shared" si="1"/>
        <v>0.6551724137931034</v>
      </c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77</v>
      </c>
      <c r="D37">
        <f t="shared" si="2"/>
        <v>267</v>
      </c>
      <c r="E37">
        <f t="shared" si="2"/>
        <v>167</v>
      </c>
      <c r="F37">
        <f t="shared" si="2"/>
        <v>142</v>
      </c>
      <c r="G37">
        <f t="shared" si="2"/>
        <v>98</v>
      </c>
      <c r="H37">
        <f t="shared" si="2"/>
        <v>8</v>
      </c>
      <c r="I37">
        <f t="shared" si="2"/>
        <v>0</v>
      </c>
      <c r="J37">
        <f t="shared" si="2"/>
        <v>6</v>
      </c>
      <c r="K37">
        <f t="shared" si="2"/>
        <v>5</v>
      </c>
      <c r="L37">
        <f t="shared" si="2"/>
        <v>43</v>
      </c>
      <c r="M37">
        <f t="shared" si="2"/>
        <v>17</v>
      </c>
      <c r="N37" s="2">
        <f>E37/D37</f>
        <v>0.6254681647940075</v>
      </c>
      <c r="O37" s="2">
        <f>((L37*2)+(M37*3)+(K37*4)+(E37-K37-L37-M37))/D37</f>
        <v>0.9700374531835206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24</v>
      </c>
      <c r="E4">
        <v>5</v>
      </c>
      <c r="F4">
        <v>2</v>
      </c>
      <c r="G4">
        <v>2</v>
      </c>
      <c r="H4">
        <v>1</v>
      </c>
      <c r="I4">
        <v>0</v>
      </c>
      <c r="J4">
        <v>1</v>
      </c>
      <c r="K4">
        <v>0</v>
      </c>
      <c r="L4">
        <v>0</v>
      </c>
      <c r="M4">
        <v>0</v>
      </c>
      <c r="N4" s="2">
        <f aca="true" t="shared" si="0" ref="N4:N9">E4/D4</f>
        <v>0.20833333333333334</v>
      </c>
      <c r="O4" s="2">
        <f aca="true" t="shared" si="1" ref="O4:O9">((L4*2)+(M4*3)+(K4*4)+(E4-K4-L4-M4))/D4</f>
        <v>0.20833333333333334</v>
      </c>
    </row>
    <row r="5" spans="1:15" ht="12.75">
      <c r="A5" s="12" t="s">
        <v>37</v>
      </c>
      <c r="B5" s="12"/>
      <c r="C5">
        <v>5</v>
      </c>
      <c r="D5">
        <v>14</v>
      </c>
      <c r="E5">
        <v>8</v>
      </c>
      <c r="F5">
        <v>6</v>
      </c>
      <c r="G5">
        <v>5</v>
      </c>
      <c r="H5">
        <v>1</v>
      </c>
      <c r="I5">
        <v>0</v>
      </c>
      <c r="J5">
        <v>1</v>
      </c>
      <c r="K5">
        <v>0</v>
      </c>
      <c r="L5">
        <v>2</v>
      </c>
      <c r="M5">
        <v>0</v>
      </c>
      <c r="N5" s="2">
        <f t="shared" si="0"/>
        <v>0.5714285714285714</v>
      </c>
      <c r="O5" s="2">
        <f t="shared" si="1"/>
        <v>0.7142857142857143</v>
      </c>
    </row>
    <row r="6" spans="1:15" ht="12.75">
      <c r="A6" s="12" t="s">
        <v>69</v>
      </c>
      <c r="B6" s="12"/>
      <c r="C6">
        <v>8</v>
      </c>
      <c r="D6">
        <v>25</v>
      </c>
      <c r="E6">
        <v>5</v>
      </c>
      <c r="F6">
        <v>8</v>
      </c>
      <c r="G6">
        <v>9</v>
      </c>
      <c r="H6">
        <v>0</v>
      </c>
      <c r="I6">
        <v>0</v>
      </c>
      <c r="J6">
        <v>1</v>
      </c>
      <c r="K6">
        <v>0</v>
      </c>
      <c r="L6">
        <v>1</v>
      </c>
      <c r="M6">
        <v>0</v>
      </c>
      <c r="N6" s="2">
        <f t="shared" si="0"/>
        <v>0.2</v>
      </c>
      <c r="O6" s="2">
        <f t="shared" si="1"/>
        <v>0.24</v>
      </c>
    </row>
    <row r="7" spans="1:15" ht="12.75">
      <c r="A7" s="12" t="s">
        <v>72</v>
      </c>
      <c r="B7" s="12"/>
      <c r="C7">
        <v>14</v>
      </c>
      <c r="D7">
        <v>40</v>
      </c>
      <c r="E7">
        <v>13</v>
      </c>
      <c r="F7">
        <v>10</v>
      </c>
      <c r="G7">
        <v>3</v>
      </c>
      <c r="H7">
        <v>0</v>
      </c>
      <c r="I7">
        <v>1</v>
      </c>
      <c r="J7">
        <v>1</v>
      </c>
      <c r="K7">
        <v>0</v>
      </c>
      <c r="L7">
        <v>2</v>
      </c>
      <c r="M7">
        <v>0</v>
      </c>
      <c r="N7" s="2">
        <f t="shared" si="0"/>
        <v>0.325</v>
      </c>
      <c r="O7" s="2">
        <f t="shared" si="1"/>
        <v>0.375</v>
      </c>
    </row>
    <row r="8" spans="1:15" ht="12.75">
      <c r="A8" s="12" t="s">
        <v>73</v>
      </c>
      <c r="B8" s="12"/>
      <c r="C8">
        <v>1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f t="shared" si="0"/>
        <v>0</v>
      </c>
      <c r="O8" s="2">
        <f t="shared" si="1"/>
        <v>0</v>
      </c>
    </row>
    <row r="9" spans="1:15" ht="12.75">
      <c r="A9" s="12" t="s">
        <v>81</v>
      </c>
      <c r="B9" s="12"/>
      <c r="C9">
        <v>2</v>
      </c>
      <c r="D9">
        <v>7</v>
      </c>
      <c r="E9">
        <v>2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">
        <f t="shared" si="0"/>
        <v>0.2857142857142857</v>
      </c>
      <c r="O9" s="2">
        <f t="shared" si="1"/>
        <v>0.2857142857142857</v>
      </c>
    </row>
    <row r="10" spans="1:2" ht="12.75">
      <c r="A10" s="12"/>
      <c r="B10" s="1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38</v>
      </c>
      <c r="D37">
        <f t="shared" si="2"/>
        <v>111</v>
      </c>
      <c r="E37">
        <f t="shared" si="2"/>
        <v>33</v>
      </c>
      <c r="F37">
        <f t="shared" si="2"/>
        <v>27</v>
      </c>
      <c r="G37">
        <f t="shared" si="2"/>
        <v>19</v>
      </c>
      <c r="H37">
        <f t="shared" si="2"/>
        <v>2</v>
      </c>
      <c r="I37">
        <f t="shared" si="2"/>
        <v>1</v>
      </c>
      <c r="J37">
        <f t="shared" si="2"/>
        <v>4</v>
      </c>
      <c r="K37">
        <f t="shared" si="2"/>
        <v>0</v>
      </c>
      <c r="L37">
        <f t="shared" si="2"/>
        <v>5</v>
      </c>
      <c r="M37">
        <f t="shared" si="2"/>
        <v>0</v>
      </c>
      <c r="N37" s="2">
        <f>E37/D37</f>
        <v>0.2972972972972973</v>
      </c>
      <c r="O37" s="2">
        <f>((L37*2)+(M37*3)+(K37*4)+(E37-K37-L37-M37))/D37</f>
        <v>0.34234234234234234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28</v>
      </c>
      <c r="E4">
        <v>21</v>
      </c>
      <c r="F4">
        <v>23</v>
      </c>
      <c r="G4">
        <v>18</v>
      </c>
      <c r="H4">
        <v>0</v>
      </c>
      <c r="I4">
        <v>0</v>
      </c>
      <c r="J4">
        <v>6</v>
      </c>
      <c r="K4">
        <v>6</v>
      </c>
      <c r="L4">
        <v>5</v>
      </c>
      <c r="M4">
        <v>5</v>
      </c>
      <c r="N4" s="2">
        <f aca="true" t="shared" si="0" ref="N4:N10">E4/D4</f>
        <v>0.75</v>
      </c>
      <c r="O4" s="2">
        <f aca="true" t="shared" si="1" ref="O4:O10">((L4*2)+(M4*3)+(K4*4)+(E4-K4-L4-M4))/D4</f>
        <v>1.9285714285714286</v>
      </c>
    </row>
    <row r="5" spans="1:15" ht="12.75">
      <c r="A5" s="12" t="s">
        <v>37</v>
      </c>
      <c r="B5" s="12"/>
      <c r="C5">
        <v>14</v>
      </c>
      <c r="D5">
        <v>48</v>
      </c>
      <c r="E5">
        <v>26</v>
      </c>
      <c r="F5">
        <v>29</v>
      </c>
      <c r="G5">
        <v>26</v>
      </c>
      <c r="H5">
        <v>8</v>
      </c>
      <c r="I5">
        <v>0</v>
      </c>
      <c r="J5">
        <v>3</v>
      </c>
      <c r="K5">
        <v>3</v>
      </c>
      <c r="L5">
        <v>6</v>
      </c>
      <c r="M5">
        <v>5</v>
      </c>
      <c r="N5" s="2">
        <f t="shared" si="0"/>
        <v>0.5416666666666666</v>
      </c>
      <c r="O5" s="2">
        <f t="shared" si="1"/>
        <v>1.0625</v>
      </c>
    </row>
    <row r="6" spans="1:15" ht="12.75">
      <c r="A6" s="12" t="s">
        <v>68</v>
      </c>
      <c r="B6" s="12"/>
      <c r="C6">
        <v>10</v>
      </c>
      <c r="D6">
        <v>39</v>
      </c>
      <c r="E6">
        <v>28</v>
      </c>
      <c r="F6">
        <v>22</v>
      </c>
      <c r="G6">
        <v>10</v>
      </c>
      <c r="H6">
        <v>0</v>
      </c>
      <c r="I6">
        <v>0</v>
      </c>
      <c r="J6">
        <v>1</v>
      </c>
      <c r="K6">
        <v>0</v>
      </c>
      <c r="L6">
        <v>11</v>
      </c>
      <c r="M6">
        <v>1</v>
      </c>
      <c r="N6" s="2">
        <f t="shared" si="0"/>
        <v>0.717948717948718</v>
      </c>
      <c r="O6" s="2">
        <f t="shared" si="1"/>
        <v>1.0512820512820513</v>
      </c>
    </row>
    <row r="7" spans="1:15" ht="12.75">
      <c r="A7" s="12" t="s">
        <v>69</v>
      </c>
      <c r="B7" s="12"/>
      <c r="C7">
        <v>8</v>
      </c>
      <c r="D7">
        <v>31</v>
      </c>
      <c r="E7">
        <v>21</v>
      </c>
      <c r="F7">
        <v>13</v>
      </c>
      <c r="G7">
        <v>11</v>
      </c>
      <c r="H7">
        <v>2</v>
      </c>
      <c r="I7">
        <v>0</v>
      </c>
      <c r="J7">
        <v>0</v>
      </c>
      <c r="K7">
        <v>0</v>
      </c>
      <c r="L7">
        <v>6</v>
      </c>
      <c r="M7">
        <v>3</v>
      </c>
      <c r="N7" s="2">
        <f t="shared" si="0"/>
        <v>0.6774193548387096</v>
      </c>
      <c r="O7" s="2">
        <f t="shared" si="1"/>
        <v>1.064516129032258</v>
      </c>
    </row>
    <row r="8" spans="1:15" ht="12.75">
      <c r="A8" s="12" t="s">
        <v>70</v>
      </c>
      <c r="B8" s="12"/>
      <c r="C8">
        <v>14</v>
      </c>
      <c r="D8">
        <v>50</v>
      </c>
      <c r="E8">
        <v>34</v>
      </c>
      <c r="F8">
        <v>29</v>
      </c>
      <c r="G8">
        <v>21</v>
      </c>
      <c r="H8">
        <v>3</v>
      </c>
      <c r="I8">
        <v>0</v>
      </c>
      <c r="J8">
        <v>1</v>
      </c>
      <c r="K8">
        <v>1</v>
      </c>
      <c r="L8">
        <v>9</v>
      </c>
      <c r="M8">
        <v>7</v>
      </c>
      <c r="N8" s="2">
        <f t="shared" si="0"/>
        <v>0.68</v>
      </c>
      <c r="O8" s="2">
        <f t="shared" si="1"/>
        <v>1.2</v>
      </c>
    </row>
    <row r="9" spans="1:15" ht="12.75">
      <c r="A9" s="12" t="s">
        <v>73</v>
      </c>
      <c r="B9" s="12"/>
      <c r="C9">
        <v>7</v>
      </c>
      <c r="D9">
        <v>24</v>
      </c>
      <c r="E9">
        <v>19</v>
      </c>
      <c r="F9">
        <v>18</v>
      </c>
      <c r="G9">
        <v>15</v>
      </c>
      <c r="H9">
        <v>0</v>
      </c>
      <c r="I9">
        <v>1</v>
      </c>
      <c r="J9">
        <v>4</v>
      </c>
      <c r="K9">
        <v>0</v>
      </c>
      <c r="L9">
        <v>4</v>
      </c>
      <c r="M9">
        <v>4</v>
      </c>
      <c r="N9" s="2">
        <f t="shared" si="0"/>
        <v>0.7916666666666666</v>
      </c>
      <c r="O9" s="2">
        <f t="shared" si="1"/>
        <v>1.2916666666666667</v>
      </c>
    </row>
    <row r="10" spans="1:15" ht="12.75">
      <c r="A10" s="12" t="s">
        <v>81</v>
      </c>
      <c r="B10" s="12"/>
      <c r="C10">
        <v>4</v>
      </c>
      <c r="D10">
        <v>16</v>
      </c>
      <c r="E10">
        <v>13</v>
      </c>
      <c r="F10">
        <v>9</v>
      </c>
      <c r="G10">
        <v>8</v>
      </c>
      <c r="H10">
        <v>1</v>
      </c>
      <c r="I10">
        <v>0</v>
      </c>
      <c r="J10">
        <v>0</v>
      </c>
      <c r="K10">
        <v>0</v>
      </c>
      <c r="L10">
        <v>2</v>
      </c>
      <c r="M10">
        <v>3</v>
      </c>
      <c r="N10" s="2">
        <f t="shared" si="0"/>
        <v>0.8125</v>
      </c>
      <c r="O10" s="2">
        <f t="shared" si="1"/>
        <v>1.3125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65</v>
      </c>
      <c r="D37">
        <f t="shared" si="2"/>
        <v>236</v>
      </c>
      <c r="E37">
        <f t="shared" si="2"/>
        <v>162</v>
      </c>
      <c r="F37">
        <f t="shared" si="2"/>
        <v>143</v>
      </c>
      <c r="G37">
        <f t="shared" si="2"/>
        <v>109</v>
      </c>
      <c r="H37">
        <f t="shared" si="2"/>
        <v>14</v>
      </c>
      <c r="I37">
        <f t="shared" si="2"/>
        <v>1</v>
      </c>
      <c r="J37">
        <f t="shared" si="2"/>
        <v>15</v>
      </c>
      <c r="K37">
        <f t="shared" si="2"/>
        <v>10</v>
      </c>
      <c r="L37">
        <f t="shared" si="2"/>
        <v>43</v>
      </c>
      <c r="M37">
        <f t="shared" si="2"/>
        <v>28</v>
      </c>
      <c r="N37" s="2">
        <f>E37/D37</f>
        <v>0.6864406779661016</v>
      </c>
      <c r="O37" s="2">
        <f>((L37*2)+(M37*3)+(K37*4)+(E37-K37-L37-M37))/D37</f>
        <v>1.2330508474576272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3" sqref="N13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29</v>
      </c>
      <c r="E4">
        <v>16</v>
      </c>
      <c r="F4">
        <v>10</v>
      </c>
      <c r="G4">
        <v>11</v>
      </c>
      <c r="H4">
        <v>1</v>
      </c>
      <c r="I4">
        <v>0</v>
      </c>
      <c r="J4">
        <v>2</v>
      </c>
      <c r="K4">
        <v>0</v>
      </c>
      <c r="L4">
        <v>3</v>
      </c>
      <c r="M4">
        <v>0</v>
      </c>
      <c r="N4" s="2">
        <f aca="true" t="shared" si="0" ref="N4:N13">E4/D4</f>
        <v>0.5517241379310345</v>
      </c>
      <c r="O4" s="2">
        <f aca="true" t="shared" si="1" ref="O4:O13">((L4*2)+(M4*3)+(K4*4)+(E4-K4-L4-M4))/D4</f>
        <v>0.6551724137931034</v>
      </c>
    </row>
    <row r="5" spans="1:15" ht="12.75">
      <c r="A5" s="12" t="s">
        <v>37</v>
      </c>
      <c r="B5" s="12"/>
      <c r="C5">
        <v>14</v>
      </c>
      <c r="D5">
        <v>47</v>
      </c>
      <c r="E5">
        <v>30</v>
      </c>
      <c r="F5">
        <v>25</v>
      </c>
      <c r="G5">
        <v>17</v>
      </c>
      <c r="H5">
        <v>0</v>
      </c>
      <c r="I5">
        <v>0</v>
      </c>
      <c r="J5">
        <v>5</v>
      </c>
      <c r="K5">
        <v>0</v>
      </c>
      <c r="L5">
        <v>6</v>
      </c>
      <c r="M5">
        <v>0</v>
      </c>
      <c r="N5" s="2">
        <f t="shared" si="0"/>
        <v>0.6382978723404256</v>
      </c>
      <c r="O5" s="2">
        <f t="shared" si="1"/>
        <v>0.7659574468085106</v>
      </c>
    </row>
    <row r="6" spans="1:15" ht="12.75">
      <c r="A6" s="12" t="s">
        <v>68</v>
      </c>
      <c r="B6" s="12"/>
      <c r="C6">
        <v>11</v>
      </c>
      <c r="D6">
        <v>40</v>
      </c>
      <c r="E6">
        <v>22</v>
      </c>
      <c r="F6">
        <v>15</v>
      </c>
      <c r="G6">
        <v>7</v>
      </c>
      <c r="H6">
        <v>1</v>
      </c>
      <c r="I6">
        <v>1</v>
      </c>
      <c r="J6">
        <v>1</v>
      </c>
      <c r="K6">
        <v>0</v>
      </c>
      <c r="L6">
        <v>5</v>
      </c>
      <c r="M6">
        <v>1</v>
      </c>
      <c r="N6" s="2">
        <f t="shared" si="0"/>
        <v>0.55</v>
      </c>
      <c r="O6" s="2">
        <f t="shared" si="1"/>
        <v>0.725</v>
      </c>
    </row>
    <row r="7" spans="1:15" ht="12.75">
      <c r="A7" s="12" t="s">
        <v>69</v>
      </c>
      <c r="B7" s="12"/>
      <c r="C7">
        <v>8</v>
      </c>
      <c r="D7">
        <v>27</v>
      </c>
      <c r="E7">
        <v>16</v>
      </c>
      <c r="F7">
        <v>6</v>
      </c>
      <c r="G7">
        <v>4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 s="2">
        <f t="shared" si="0"/>
        <v>0.5925925925925926</v>
      </c>
      <c r="O7" s="2">
        <f t="shared" si="1"/>
        <v>0.6666666666666666</v>
      </c>
    </row>
    <row r="8" spans="1:15" ht="12.75">
      <c r="A8" s="12" t="s">
        <v>70</v>
      </c>
      <c r="B8" s="12"/>
      <c r="C8">
        <v>14</v>
      </c>
      <c r="D8">
        <v>47</v>
      </c>
      <c r="E8">
        <v>29</v>
      </c>
      <c r="F8">
        <v>17</v>
      </c>
      <c r="G8">
        <v>17</v>
      </c>
      <c r="H8">
        <v>2</v>
      </c>
      <c r="I8">
        <v>0</v>
      </c>
      <c r="J8">
        <v>3</v>
      </c>
      <c r="K8">
        <v>0</v>
      </c>
      <c r="L8">
        <v>6</v>
      </c>
      <c r="M8">
        <v>1</v>
      </c>
      <c r="N8" s="2">
        <f t="shared" si="0"/>
        <v>0.6170212765957447</v>
      </c>
      <c r="O8" s="2">
        <f t="shared" si="1"/>
        <v>0.7872340425531915</v>
      </c>
    </row>
    <row r="9" spans="1:15" ht="12.75">
      <c r="A9" s="12" t="s">
        <v>72</v>
      </c>
      <c r="B9" s="12"/>
      <c r="C9">
        <v>14</v>
      </c>
      <c r="D9">
        <v>38</v>
      </c>
      <c r="E9">
        <v>31</v>
      </c>
      <c r="F9">
        <v>22</v>
      </c>
      <c r="G9">
        <v>16</v>
      </c>
      <c r="H9">
        <v>1</v>
      </c>
      <c r="I9">
        <v>0</v>
      </c>
      <c r="J9">
        <v>4</v>
      </c>
      <c r="K9">
        <v>0</v>
      </c>
      <c r="L9">
        <v>12</v>
      </c>
      <c r="M9">
        <v>2</v>
      </c>
      <c r="N9" s="2">
        <f t="shared" si="0"/>
        <v>0.8157894736842105</v>
      </c>
      <c r="O9" s="2">
        <f t="shared" si="1"/>
        <v>1.236842105263158</v>
      </c>
    </row>
    <row r="10" spans="1:15" ht="12.75">
      <c r="A10" s="12" t="s">
        <v>73</v>
      </c>
      <c r="B10" s="12"/>
      <c r="C10">
        <v>6</v>
      </c>
      <c r="D10">
        <v>19</v>
      </c>
      <c r="E10">
        <v>12</v>
      </c>
      <c r="F10">
        <v>8</v>
      </c>
      <c r="G10">
        <v>9</v>
      </c>
      <c r="H10">
        <v>1</v>
      </c>
      <c r="I10">
        <v>0</v>
      </c>
      <c r="J10">
        <v>2</v>
      </c>
      <c r="K10">
        <v>0</v>
      </c>
      <c r="L10">
        <v>1</v>
      </c>
      <c r="M10">
        <v>1</v>
      </c>
      <c r="N10" s="2">
        <f t="shared" si="0"/>
        <v>0.631578947368421</v>
      </c>
      <c r="O10" s="2">
        <f t="shared" si="1"/>
        <v>0.7894736842105263</v>
      </c>
    </row>
    <row r="11" spans="1:15" ht="12.75">
      <c r="A11" s="12" t="s">
        <v>81</v>
      </c>
      <c r="B11" s="12"/>
      <c r="C11">
        <v>5</v>
      </c>
      <c r="D11">
        <v>16</v>
      </c>
      <c r="E11">
        <v>6</v>
      </c>
      <c r="F11">
        <v>6</v>
      </c>
      <c r="G11">
        <v>5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 s="2">
        <f t="shared" si="0"/>
        <v>0.375</v>
      </c>
      <c r="O11" s="2">
        <f t="shared" si="1"/>
        <v>0.375</v>
      </c>
    </row>
    <row r="12" spans="1:15" ht="12.75">
      <c r="A12" s="12" t="s">
        <v>85</v>
      </c>
      <c r="B12" s="12"/>
      <c r="C12">
        <v>8</v>
      </c>
      <c r="D12">
        <v>32</v>
      </c>
      <c r="E12">
        <v>15</v>
      </c>
      <c r="F12">
        <v>9</v>
      </c>
      <c r="G12">
        <v>18</v>
      </c>
      <c r="H12">
        <v>0</v>
      </c>
      <c r="I12">
        <v>0</v>
      </c>
      <c r="J12">
        <v>1</v>
      </c>
      <c r="K12">
        <v>1</v>
      </c>
      <c r="L12">
        <v>4</v>
      </c>
      <c r="M12">
        <v>2</v>
      </c>
      <c r="N12" s="2">
        <f t="shared" si="0"/>
        <v>0.46875</v>
      </c>
      <c r="O12" s="2">
        <f t="shared" si="1"/>
        <v>0.8125</v>
      </c>
    </row>
    <row r="13" spans="1:15" ht="12.75">
      <c r="A13" s="12" t="s">
        <v>91</v>
      </c>
      <c r="B13" s="12"/>
      <c r="C13">
        <v>7</v>
      </c>
      <c r="D13">
        <v>23</v>
      </c>
      <c r="E13">
        <v>13</v>
      </c>
      <c r="F13">
        <v>12</v>
      </c>
      <c r="G13">
        <v>11</v>
      </c>
      <c r="H13">
        <v>2</v>
      </c>
      <c r="I13">
        <v>0</v>
      </c>
      <c r="J13">
        <v>5</v>
      </c>
      <c r="K13">
        <v>0</v>
      </c>
      <c r="L13">
        <v>2</v>
      </c>
      <c r="M13">
        <v>3</v>
      </c>
      <c r="N13" s="2">
        <f t="shared" si="0"/>
        <v>0.5652173913043478</v>
      </c>
      <c r="O13" s="2">
        <f t="shared" si="1"/>
        <v>0.9130434782608695</v>
      </c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95</v>
      </c>
      <c r="D37">
        <f t="shared" si="2"/>
        <v>318</v>
      </c>
      <c r="E37">
        <f t="shared" si="2"/>
        <v>190</v>
      </c>
      <c r="F37">
        <f t="shared" si="2"/>
        <v>130</v>
      </c>
      <c r="G37">
        <f t="shared" si="2"/>
        <v>115</v>
      </c>
      <c r="H37">
        <f t="shared" si="2"/>
        <v>8</v>
      </c>
      <c r="I37">
        <f t="shared" si="2"/>
        <v>1</v>
      </c>
      <c r="J37">
        <f t="shared" si="2"/>
        <v>26</v>
      </c>
      <c r="K37">
        <f t="shared" si="2"/>
        <v>1</v>
      </c>
      <c r="L37">
        <f t="shared" si="2"/>
        <v>41</v>
      </c>
      <c r="M37">
        <f t="shared" si="2"/>
        <v>10</v>
      </c>
      <c r="N37" s="2">
        <f>E37/D37</f>
        <v>0.5974842767295597</v>
      </c>
      <c r="O37" s="2">
        <f>((L37*2)+(M37*3)+(K37*4)+(E37-K37-L37-M37))/D37</f>
        <v>0.7987421383647799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1" sqref="N11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28</v>
      </c>
      <c r="E4">
        <v>20</v>
      </c>
      <c r="F4">
        <v>11</v>
      </c>
      <c r="G4">
        <v>14</v>
      </c>
      <c r="H4">
        <v>2</v>
      </c>
      <c r="I4">
        <v>0</v>
      </c>
      <c r="J4">
        <v>2</v>
      </c>
      <c r="K4">
        <v>3</v>
      </c>
      <c r="L4">
        <v>7</v>
      </c>
      <c r="M4">
        <v>1</v>
      </c>
      <c r="N4" s="2">
        <f aca="true" t="shared" si="0" ref="N4:N11">E4/D4</f>
        <v>0.7142857142857143</v>
      </c>
      <c r="O4" s="2">
        <f aca="true" t="shared" si="1" ref="O4:O11">((L4*2)+(M4*3)+(K4*4)+(E4-K4-L4-M4))/D4</f>
        <v>1.3571428571428572</v>
      </c>
    </row>
    <row r="5" spans="1:15" ht="12.75">
      <c r="A5" s="12" t="s">
        <v>37</v>
      </c>
      <c r="B5" s="12"/>
      <c r="C5">
        <v>14</v>
      </c>
      <c r="D5">
        <v>52</v>
      </c>
      <c r="E5">
        <v>39</v>
      </c>
      <c r="F5">
        <v>32</v>
      </c>
      <c r="G5">
        <v>31</v>
      </c>
      <c r="H5">
        <v>3</v>
      </c>
      <c r="I5">
        <v>0</v>
      </c>
      <c r="J5">
        <v>3</v>
      </c>
      <c r="K5">
        <v>3</v>
      </c>
      <c r="L5">
        <v>16</v>
      </c>
      <c r="M5">
        <v>3</v>
      </c>
      <c r="N5" s="2">
        <f t="shared" si="0"/>
        <v>0.75</v>
      </c>
      <c r="O5" s="2">
        <f t="shared" si="1"/>
        <v>1.3461538461538463</v>
      </c>
    </row>
    <row r="6" spans="1:15" ht="12.75">
      <c r="A6" s="12" t="s">
        <v>70</v>
      </c>
      <c r="B6" s="12"/>
      <c r="C6">
        <v>14</v>
      </c>
      <c r="D6">
        <v>34</v>
      </c>
      <c r="E6">
        <v>18</v>
      </c>
      <c r="F6">
        <v>11</v>
      </c>
      <c r="G6">
        <v>12</v>
      </c>
      <c r="H6">
        <v>1</v>
      </c>
      <c r="I6">
        <v>0</v>
      </c>
      <c r="J6">
        <v>1</v>
      </c>
      <c r="K6">
        <v>0</v>
      </c>
      <c r="L6">
        <v>0</v>
      </c>
      <c r="M6">
        <v>3</v>
      </c>
      <c r="N6" s="2">
        <f t="shared" si="0"/>
        <v>0.5294117647058824</v>
      </c>
      <c r="O6" s="2">
        <f t="shared" si="1"/>
        <v>0.7058823529411765</v>
      </c>
    </row>
    <row r="7" spans="1:15" ht="12.75">
      <c r="A7" s="12" t="s">
        <v>72</v>
      </c>
      <c r="B7" s="12"/>
      <c r="C7">
        <v>14</v>
      </c>
      <c r="D7">
        <v>43</v>
      </c>
      <c r="E7">
        <v>22</v>
      </c>
      <c r="F7">
        <v>17</v>
      </c>
      <c r="G7">
        <v>21</v>
      </c>
      <c r="H7">
        <v>3</v>
      </c>
      <c r="I7">
        <v>0</v>
      </c>
      <c r="J7">
        <v>0</v>
      </c>
      <c r="K7">
        <v>2</v>
      </c>
      <c r="L7">
        <v>8</v>
      </c>
      <c r="M7">
        <v>2</v>
      </c>
      <c r="N7" s="2">
        <f t="shared" si="0"/>
        <v>0.5116279069767442</v>
      </c>
      <c r="O7" s="2">
        <f t="shared" si="1"/>
        <v>0.9302325581395349</v>
      </c>
    </row>
    <row r="8" spans="1:15" ht="12.75">
      <c r="A8" s="12" t="s">
        <v>73</v>
      </c>
      <c r="B8" s="12"/>
      <c r="C8">
        <v>8</v>
      </c>
      <c r="D8">
        <v>33</v>
      </c>
      <c r="E8">
        <v>22</v>
      </c>
      <c r="F8">
        <v>17</v>
      </c>
      <c r="G8">
        <v>20</v>
      </c>
      <c r="H8">
        <v>0</v>
      </c>
      <c r="I8">
        <v>0</v>
      </c>
      <c r="J8">
        <v>1</v>
      </c>
      <c r="K8">
        <v>4</v>
      </c>
      <c r="L8">
        <v>3</v>
      </c>
      <c r="M8">
        <v>1</v>
      </c>
      <c r="N8" s="2">
        <f t="shared" si="0"/>
        <v>0.6666666666666666</v>
      </c>
      <c r="O8" s="2">
        <f t="shared" si="1"/>
        <v>1.1818181818181819</v>
      </c>
    </row>
    <row r="9" spans="1:15" ht="12.75">
      <c r="A9" s="12" t="s">
        <v>81</v>
      </c>
      <c r="B9" s="12"/>
      <c r="C9">
        <v>5</v>
      </c>
      <c r="D9">
        <v>21</v>
      </c>
      <c r="E9">
        <v>12</v>
      </c>
      <c r="F9">
        <v>12</v>
      </c>
      <c r="G9">
        <v>13</v>
      </c>
      <c r="H9">
        <v>0</v>
      </c>
      <c r="I9">
        <v>0</v>
      </c>
      <c r="J9">
        <v>0</v>
      </c>
      <c r="K9">
        <v>4</v>
      </c>
      <c r="L9">
        <v>4</v>
      </c>
      <c r="M9">
        <v>1</v>
      </c>
      <c r="N9" s="2">
        <f t="shared" si="0"/>
        <v>0.5714285714285714</v>
      </c>
      <c r="O9" s="2">
        <f t="shared" si="1"/>
        <v>1.4285714285714286</v>
      </c>
    </row>
    <row r="10" spans="1:15" ht="12.75">
      <c r="A10" s="12" t="s">
        <v>85</v>
      </c>
      <c r="B10" s="12"/>
      <c r="C10">
        <v>6</v>
      </c>
      <c r="D10">
        <v>25</v>
      </c>
      <c r="E10">
        <v>21</v>
      </c>
      <c r="F10">
        <v>17</v>
      </c>
      <c r="G10">
        <v>22</v>
      </c>
      <c r="H10">
        <v>0</v>
      </c>
      <c r="I10">
        <v>0</v>
      </c>
      <c r="J10">
        <v>0</v>
      </c>
      <c r="K10">
        <v>8</v>
      </c>
      <c r="L10">
        <v>4</v>
      </c>
      <c r="M10">
        <v>0</v>
      </c>
      <c r="N10" s="2">
        <f t="shared" si="0"/>
        <v>0.84</v>
      </c>
      <c r="O10" s="2">
        <f t="shared" si="1"/>
        <v>1.96</v>
      </c>
    </row>
    <row r="11" spans="1:15" ht="12.75">
      <c r="A11" s="12" t="s">
        <v>91</v>
      </c>
      <c r="B11" s="12"/>
      <c r="C11">
        <v>7</v>
      </c>
      <c r="D11">
        <v>29</v>
      </c>
      <c r="E11">
        <v>21</v>
      </c>
      <c r="F11">
        <v>20</v>
      </c>
      <c r="G11">
        <v>26</v>
      </c>
      <c r="H11">
        <v>0</v>
      </c>
      <c r="I11">
        <v>0</v>
      </c>
      <c r="J11">
        <v>2</v>
      </c>
      <c r="K11">
        <v>9</v>
      </c>
      <c r="L11">
        <v>4</v>
      </c>
      <c r="M11">
        <v>0</v>
      </c>
      <c r="N11" s="2">
        <f t="shared" si="0"/>
        <v>0.7241379310344828</v>
      </c>
      <c r="O11" s="2">
        <f t="shared" si="1"/>
        <v>1.793103448275862</v>
      </c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76</v>
      </c>
      <c r="D37">
        <f t="shared" si="2"/>
        <v>265</v>
      </c>
      <c r="E37">
        <f t="shared" si="2"/>
        <v>175</v>
      </c>
      <c r="F37">
        <f t="shared" si="2"/>
        <v>137</v>
      </c>
      <c r="G37">
        <f t="shared" si="2"/>
        <v>159</v>
      </c>
      <c r="H37">
        <f t="shared" si="2"/>
        <v>9</v>
      </c>
      <c r="I37">
        <f t="shared" si="2"/>
        <v>0</v>
      </c>
      <c r="J37">
        <f t="shared" si="2"/>
        <v>9</v>
      </c>
      <c r="K37">
        <f t="shared" si="2"/>
        <v>33</v>
      </c>
      <c r="L37">
        <f t="shared" si="2"/>
        <v>46</v>
      </c>
      <c r="M37">
        <f t="shared" si="2"/>
        <v>11</v>
      </c>
      <c r="N37" s="2">
        <f>E37/D37</f>
        <v>0.660377358490566</v>
      </c>
      <c r="O37" s="2">
        <f>((L37*2)+(M37*3)+(K37*4)+(E37-K37-L37-M37))/D37</f>
        <v>1.290566037735849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9" sqref="N9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2" ht="12.75">
      <c r="A4" s="12"/>
      <c r="B4" s="12"/>
    </row>
    <row r="5" spans="1:15" ht="12.75">
      <c r="A5" s="12" t="s">
        <v>37</v>
      </c>
      <c r="B5" s="12"/>
      <c r="C5">
        <v>14</v>
      </c>
      <c r="D5">
        <v>47</v>
      </c>
      <c r="E5">
        <v>27</v>
      </c>
      <c r="F5">
        <v>21</v>
      </c>
      <c r="G5">
        <v>28</v>
      </c>
      <c r="H5">
        <v>2</v>
      </c>
      <c r="I5">
        <v>0</v>
      </c>
      <c r="J5">
        <v>2</v>
      </c>
      <c r="K5">
        <v>2</v>
      </c>
      <c r="L5">
        <v>5</v>
      </c>
      <c r="M5">
        <v>4</v>
      </c>
      <c r="N5" s="2">
        <f>E5/D5</f>
        <v>0.574468085106383</v>
      </c>
      <c r="O5" s="2">
        <f>((L5*2)+(M5*3)+(K5*4)+(E5-K5-L5-M5))/D5</f>
        <v>0.9787234042553191</v>
      </c>
    </row>
    <row r="6" spans="1:15" ht="12.75">
      <c r="A6" s="12" t="s">
        <v>73</v>
      </c>
      <c r="B6" s="12"/>
      <c r="C6">
        <v>7</v>
      </c>
      <c r="D6">
        <v>29</v>
      </c>
      <c r="E6">
        <v>21</v>
      </c>
      <c r="F6">
        <v>20</v>
      </c>
      <c r="G6">
        <v>25</v>
      </c>
      <c r="H6">
        <v>1</v>
      </c>
      <c r="I6">
        <v>0</v>
      </c>
      <c r="J6">
        <v>0</v>
      </c>
      <c r="K6">
        <v>7</v>
      </c>
      <c r="L6">
        <v>4</v>
      </c>
      <c r="M6">
        <v>1</v>
      </c>
      <c r="N6" s="2">
        <f>E6/D6</f>
        <v>0.7241379310344828</v>
      </c>
      <c r="O6" s="2">
        <f>((L6*2)+(M6*3)+(K6*4)+(E6-K6-L6-M6))/D6</f>
        <v>1.6551724137931034</v>
      </c>
    </row>
    <row r="7" spans="1:15" ht="12.75">
      <c r="A7" s="12" t="s">
        <v>81</v>
      </c>
      <c r="B7" s="12"/>
      <c r="C7">
        <v>5</v>
      </c>
      <c r="D7">
        <v>20</v>
      </c>
      <c r="E7">
        <v>13</v>
      </c>
      <c r="F7">
        <v>7</v>
      </c>
      <c r="G7">
        <v>13</v>
      </c>
      <c r="H7">
        <v>1</v>
      </c>
      <c r="I7">
        <v>0</v>
      </c>
      <c r="J7">
        <v>0</v>
      </c>
      <c r="K7">
        <v>2</v>
      </c>
      <c r="L7">
        <v>3</v>
      </c>
      <c r="M7">
        <v>2</v>
      </c>
      <c r="N7" s="2">
        <f>E7/D7</f>
        <v>0.65</v>
      </c>
      <c r="O7" s="2">
        <f>((L7*2)+(M7*3)+(K7*4)+(E7-K7-L7-M7))/D7</f>
        <v>1.3</v>
      </c>
    </row>
    <row r="8" spans="1:15" ht="12.75">
      <c r="A8" s="12" t="s">
        <v>85</v>
      </c>
      <c r="B8" s="12"/>
      <c r="C8">
        <v>8</v>
      </c>
      <c r="D8">
        <v>36</v>
      </c>
      <c r="E8">
        <v>28</v>
      </c>
      <c r="F8">
        <v>19</v>
      </c>
      <c r="G8">
        <v>28</v>
      </c>
      <c r="H8">
        <v>0</v>
      </c>
      <c r="I8">
        <v>0</v>
      </c>
      <c r="J8">
        <v>0</v>
      </c>
      <c r="K8">
        <v>6</v>
      </c>
      <c r="L8">
        <v>9</v>
      </c>
      <c r="M8">
        <v>4</v>
      </c>
      <c r="N8" s="2">
        <f>E8/D8</f>
        <v>0.7777777777777778</v>
      </c>
      <c r="O8" s="2">
        <f>((L8*2)+(M8*3)+(K8*4)+(E8-K8-L8-M8))/D8</f>
        <v>1.75</v>
      </c>
    </row>
    <row r="9" spans="1:15" ht="12.75">
      <c r="A9" s="12" t="s">
        <v>91</v>
      </c>
      <c r="B9" s="12"/>
      <c r="C9">
        <v>3</v>
      </c>
      <c r="D9">
        <v>12</v>
      </c>
      <c r="E9">
        <v>5</v>
      </c>
      <c r="F9">
        <v>5</v>
      </c>
      <c r="G9">
        <v>4</v>
      </c>
      <c r="H9">
        <v>0</v>
      </c>
      <c r="I9">
        <v>0</v>
      </c>
      <c r="J9">
        <v>0</v>
      </c>
      <c r="K9">
        <v>1</v>
      </c>
      <c r="L9">
        <v>1</v>
      </c>
      <c r="M9">
        <v>1</v>
      </c>
      <c r="N9" s="2">
        <f>E9/D9</f>
        <v>0.4166666666666667</v>
      </c>
      <c r="O9" s="2">
        <f>((L9*2)+(M9*3)+(K9*4)+(E9-K9-L9-M9))/D9</f>
        <v>0.9166666666666666</v>
      </c>
    </row>
    <row r="10" spans="1:2" ht="12.75">
      <c r="A10" s="12"/>
      <c r="B10" s="1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37</v>
      </c>
      <c r="D37">
        <f t="shared" si="0"/>
        <v>144</v>
      </c>
      <c r="E37">
        <f t="shared" si="0"/>
        <v>94</v>
      </c>
      <c r="F37">
        <f t="shared" si="0"/>
        <v>72</v>
      </c>
      <c r="G37">
        <f t="shared" si="0"/>
        <v>98</v>
      </c>
      <c r="H37">
        <f t="shared" si="0"/>
        <v>4</v>
      </c>
      <c r="I37">
        <f t="shared" si="0"/>
        <v>0</v>
      </c>
      <c r="J37">
        <f t="shared" si="0"/>
        <v>2</v>
      </c>
      <c r="K37">
        <f t="shared" si="0"/>
        <v>18</v>
      </c>
      <c r="L37">
        <f t="shared" si="0"/>
        <v>22</v>
      </c>
      <c r="M37">
        <f t="shared" si="0"/>
        <v>12</v>
      </c>
      <c r="N37" s="2">
        <f>E37/D37</f>
        <v>0.6527777777777778</v>
      </c>
      <c r="O37" s="2">
        <f>((L37*2)+(M37*3)+(K37*4)+(E37-K37-L37-M37))/D37</f>
        <v>1.3472222222222223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6" sqref="N6:O6"/>
    </sheetView>
  </sheetViews>
  <sheetFormatPr defaultColWidth="9.140625" defaultRowHeight="12.75"/>
  <cols>
    <col min="10" max="10" width="7.28125" style="0" customWidth="1"/>
  </cols>
  <sheetData>
    <row r="1" spans="1:15" ht="12.75">
      <c r="A1" s="5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73</v>
      </c>
      <c r="B4" s="12"/>
      <c r="C4">
        <v>1</v>
      </c>
      <c r="D4">
        <v>3</v>
      </c>
      <c r="E4">
        <v>3</v>
      </c>
      <c r="F4">
        <v>1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">
        <f>E4/D4</f>
        <v>1</v>
      </c>
      <c r="O4" s="2">
        <f>((L4*2)+(M4*3)+(K4*4)+(E4-K4-L4-M4))/D4</f>
        <v>1</v>
      </c>
    </row>
    <row r="5" spans="1:15" ht="12.75">
      <c r="A5" s="12" t="s">
        <v>85</v>
      </c>
      <c r="B5" s="12"/>
      <c r="C5">
        <v>2</v>
      </c>
      <c r="D5">
        <v>3</v>
      </c>
      <c r="E5">
        <v>2</v>
      </c>
      <c r="F5">
        <v>2</v>
      </c>
      <c r="G5">
        <v>0</v>
      </c>
      <c r="H5">
        <v>0</v>
      </c>
      <c r="I5">
        <v>0</v>
      </c>
      <c r="J5">
        <v>1</v>
      </c>
      <c r="K5">
        <v>0</v>
      </c>
      <c r="L5">
        <v>0</v>
      </c>
      <c r="M5">
        <v>0</v>
      </c>
      <c r="N5" s="2">
        <f>E5/D5</f>
        <v>0.6666666666666666</v>
      </c>
      <c r="O5" s="2">
        <f>((L5*2)+(M5*3)+(K5*4)+(E5-K5-L5-M5))/D5</f>
        <v>0.6666666666666666</v>
      </c>
    </row>
    <row r="6" spans="1:15" ht="12.75">
      <c r="A6" s="12" t="s">
        <v>91</v>
      </c>
      <c r="B6" s="12"/>
      <c r="C6">
        <v>1</v>
      </c>
      <c r="D6">
        <v>4</v>
      </c>
      <c r="E6">
        <v>2</v>
      </c>
      <c r="F6">
        <v>2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">
        <f>E6/D6</f>
        <v>0.5</v>
      </c>
      <c r="O6" s="2">
        <f>((L6*2)+(M6*3)+(K6*4)+(E6-K6-L6-M6))/D6</f>
        <v>0.5</v>
      </c>
    </row>
    <row r="7" spans="1:15" ht="12.75">
      <c r="A7" s="12"/>
      <c r="B7" s="12"/>
      <c r="N7" s="2"/>
      <c r="O7" s="2"/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4</v>
      </c>
      <c r="D37">
        <f t="shared" si="0"/>
        <v>10</v>
      </c>
      <c r="E37">
        <f t="shared" si="0"/>
        <v>7</v>
      </c>
      <c r="F37">
        <f t="shared" si="0"/>
        <v>5</v>
      </c>
      <c r="G37">
        <f t="shared" si="0"/>
        <v>3</v>
      </c>
      <c r="H37">
        <f t="shared" si="0"/>
        <v>0</v>
      </c>
      <c r="I37">
        <f t="shared" si="0"/>
        <v>0</v>
      </c>
      <c r="J37">
        <f t="shared" si="0"/>
        <v>1</v>
      </c>
      <c r="K37">
        <f t="shared" si="0"/>
        <v>0</v>
      </c>
      <c r="L37">
        <f t="shared" si="0"/>
        <v>0</v>
      </c>
      <c r="M37">
        <f t="shared" si="0"/>
        <v>0</v>
      </c>
      <c r="N37" s="2">
        <f>E37/D37</f>
        <v>0.7</v>
      </c>
      <c r="O37" s="2">
        <f>((L37*2)+(M37*3)+(K37*4)+(E37-K37-L37-M37))/D37</f>
        <v>0.7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22" right="0.32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sheetData>
    <row r="1" spans="1:15" ht="12.75">
      <c r="A1" s="5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73</v>
      </c>
      <c r="B4" s="12"/>
      <c r="C4">
        <v>8</v>
      </c>
      <c r="D4">
        <v>26</v>
      </c>
      <c r="E4">
        <v>17</v>
      </c>
      <c r="F4">
        <v>13</v>
      </c>
      <c r="G4">
        <v>14</v>
      </c>
      <c r="H4">
        <v>2</v>
      </c>
      <c r="I4">
        <v>0</v>
      </c>
      <c r="J4">
        <v>0</v>
      </c>
      <c r="K4">
        <v>2</v>
      </c>
      <c r="L4">
        <v>5</v>
      </c>
      <c r="M4">
        <v>2</v>
      </c>
      <c r="N4" s="2">
        <f>E4/D4</f>
        <v>0.6538461538461539</v>
      </c>
      <c r="O4" s="2">
        <f>((L4*2)+(M4*3)+(K4*4)+(E4-K4-L4-M4))/D4</f>
        <v>1.2307692307692308</v>
      </c>
    </row>
    <row r="5" spans="1:15" ht="12.75">
      <c r="A5" s="12" t="s">
        <v>81</v>
      </c>
      <c r="B5" s="12"/>
      <c r="C5">
        <v>4</v>
      </c>
      <c r="D5">
        <v>15</v>
      </c>
      <c r="E5">
        <v>8</v>
      </c>
      <c r="F5">
        <v>8</v>
      </c>
      <c r="G5">
        <v>6</v>
      </c>
      <c r="H5">
        <v>1</v>
      </c>
      <c r="I5">
        <v>0</v>
      </c>
      <c r="J5">
        <v>1</v>
      </c>
      <c r="K5">
        <v>1</v>
      </c>
      <c r="L5">
        <v>3</v>
      </c>
      <c r="M5">
        <v>0</v>
      </c>
      <c r="N5" s="2">
        <f>E5/D5</f>
        <v>0.5333333333333333</v>
      </c>
      <c r="O5" s="2">
        <f>((L5*2)+(M5*3)+(K5*4)+(E5-K5-L5-M5))/D5</f>
        <v>0.9333333333333333</v>
      </c>
    </row>
    <row r="6" spans="1:15" ht="12.75">
      <c r="A6" s="12" t="s">
        <v>85</v>
      </c>
      <c r="B6" s="12"/>
      <c r="C6">
        <v>4</v>
      </c>
      <c r="D6">
        <v>12</v>
      </c>
      <c r="E6">
        <v>10</v>
      </c>
      <c r="F6">
        <v>8</v>
      </c>
      <c r="G6">
        <v>6</v>
      </c>
      <c r="H6">
        <v>0</v>
      </c>
      <c r="I6">
        <v>0</v>
      </c>
      <c r="J6">
        <v>0</v>
      </c>
      <c r="K6">
        <v>1</v>
      </c>
      <c r="L6">
        <v>5</v>
      </c>
      <c r="M6">
        <v>0</v>
      </c>
      <c r="N6" s="2">
        <f>E6/D6</f>
        <v>0.8333333333333334</v>
      </c>
      <c r="O6" s="2">
        <f>((L6*2)+(M6*3)+(K6*4)+(E6-K6-L6-M6))/D6</f>
        <v>1.5</v>
      </c>
    </row>
    <row r="7" spans="1:15" ht="12.75">
      <c r="A7" s="12"/>
      <c r="B7" s="12"/>
      <c r="N7" s="2"/>
      <c r="O7" s="2"/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16</v>
      </c>
      <c r="D37">
        <f t="shared" si="0"/>
        <v>53</v>
      </c>
      <c r="E37">
        <f t="shared" si="0"/>
        <v>35</v>
      </c>
      <c r="F37">
        <f t="shared" si="0"/>
        <v>29</v>
      </c>
      <c r="G37">
        <f t="shared" si="0"/>
        <v>26</v>
      </c>
      <c r="H37">
        <f t="shared" si="0"/>
        <v>3</v>
      </c>
      <c r="I37">
        <f t="shared" si="0"/>
        <v>0</v>
      </c>
      <c r="J37">
        <f t="shared" si="0"/>
        <v>1</v>
      </c>
      <c r="K37">
        <f t="shared" si="0"/>
        <v>4</v>
      </c>
      <c r="L37">
        <f t="shared" si="0"/>
        <v>13</v>
      </c>
      <c r="M37">
        <f t="shared" si="0"/>
        <v>2</v>
      </c>
      <c r="N37" s="2">
        <f>E37/D37</f>
        <v>0.660377358490566</v>
      </c>
      <c r="O37" s="2">
        <f>((L37*2)+(M37*3)+(K37*4)+(E37-K37-L37-M37))/D37</f>
        <v>1.2075471698113207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12" right="0.19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O26" sqref="O26"/>
    </sheetView>
  </sheetViews>
  <sheetFormatPr defaultColWidth="9.140625" defaultRowHeight="12.75"/>
  <cols>
    <col min="1" max="2" width="11.7109375" style="0" customWidth="1"/>
    <col min="3" max="13" width="7.7109375" style="0" customWidth="1"/>
    <col min="14" max="14" width="7.7109375" style="2" customWidth="1"/>
    <col min="15" max="15" width="9.140625" style="2" customWidth="1"/>
  </cols>
  <sheetData>
    <row r="1" spans="1:15" ht="12.75">
      <c r="A1" s="5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3" t="s">
        <v>13</v>
      </c>
      <c r="O3" s="3" t="s">
        <v>38</v>
      </c>
    </row>
    <row r="4" spans="1:15" ht="12.75">
      <c r="A4" t="s">
        <v>14</v>
      </c>
      <c r="B4" t="s">
        <v>15</v>
      </c>
      <c r="C4">
        <f>'R. Boyakin'!C37</f>
        <v>61</v>
      </c>
      <c r="D4">
        <f>'R. Boyakin'!D37</f>
        <v>171</v>
      </c>
      <c r="E4">
        <f>'R. Boyakin'!E37</f>
        <v>94</v>
      </c>
      <c r="F4">
        <f>'R. Boyakin'!F37</f>
        <v>56</v>
      </c>
      <c r="G4">
        <f>'R. Boyakin'!G37</f>
        <v>68</v>
      </c>
      <c r="H4">
        <f>'R. Boyakin'!H37</f>
        <v>9</v>
      </c>
      <c r="I4">
        <f>'R. Boyakin'!I37</f>
        <v>5</v>
      </c>
      <c r="J4">
        <f>'R. Boyakin'!J37</f>
        <v>19</v>
      </c>
      <c r="K4">
        <f>'R. Boyakin'!K37</f>
        <v>1</v>
      </c>
      <c r="L4">
        <f>'R. Boyakin'!L37</f>
        <v>18</v>
      </c>
      <c r="M4">
        <f>'R. Boyakin'!M37</f>
        <v>3</v>
      </c>
      <c r="N4" s="2">
        <f>'R. Boyakin'!N37</f>
        <v>0.5497076023391813</v>
      </c>
      <c r="O4" s="2">
        <f>'R. Boyakin'!O37</f>
        <v>0.7076023391812866</v>
      </c>
    </row>
    <row r="5" spans="1:15" ht="12.75">
      <c r="A5" t="s">
        <v>16</v>
      </c>
      <c r="B5" t="s">
        <v>17</v>
      </c>
      <c r="C5">
        <f>'C. Burnett'!C37</f>
        <v>87</v>
      </c>
      <c r="D5">
        <f>'C. Burnett'!D37</f>
        <v>291</v>
      </c>
      <c r="E5">
        <f>'C. Burnett'!E37</f>
        <v>146</v>
      </c>
      <c r="F5">
        <f>'C. Burnett'!F37</f>
        <v>113</v>
      </c>
      <c r="G5">
        <f>'C. Burnett'!G37</f>
        <v>108</v>
      </c>
      <c r="H5">
        <f>'C. Burnett'!H37</f>
        <v>16</v>
      </c>
      <c r="I5">
        <f>'C. Burnett'!I37</f>
        <v>3</v>
      </c>
      <c r="J5">
        <f>'C. Burnett'!J37</f>
        <v>15</v>
      </c>
      <c r="K5">
        <f>'C. Burnett'!K37</f>
        <v>2</v>
      </c>
      <c r="L5">
        <f>'C. Burnett'!L37</f>
        <v>23</v>
      </c>
      <c r="M5">
        <f>'C. Burnett'!M37</f>
        <v>20</v>
      </c>
      <c r="N5" s="2">
        <f>'C. Burnett'!N37</f>
        <v>0.5017182130584192</v>
      </c>
      <c r="O5" s="2">
        <f>'C. Burnett'!O37</f>
        <v>0.738831615120275</v>
      </c>
    </row>
    <row r="6" spans="1:15" ht="12.75">
      <c r="A6" t="s">
        <v>82</v>
      </c>
      <c r="B6" t="s">
        <v>83</v>
      </c>
      <c r="C6">
        <f>'B. Carpenter'!C37</f>
        <v>3</v>
      </c>
      <c r="D6">
        <f>'B. Carpenter'!D37</f>
        <v>12</v>
      </c>
      <c r="E6">
        <f>'B. Carpenter'!E37</f>
        <v>4</v>
      </c>
      <c r="F6">
        <f>'B. Carpenter'!F37</f>
        <v>4</v>
      </c>
      <c r="G6">
        <f>'B. Carpenter'!G37</f>
        <v>2</v>
      </c>
      <c r="H6">
        <f>'B. Carpenter'!H37</f>
        <v>0</v>
      </c>
      <c r="I6">
        <f>'B. Carpenter'!I37</f>
        <v>0</v>
      </c>
      <c r="J6">
        <f>'B. Carpenter'!J37</f>
        <v>1</v>
      </c>
      <c r="K6">
        <f>'B. Carpenter'!K37</f>
        <v>0</v>
      </c>
      <c r="L6">
        <f>'B. Carpenter'!L37</f>
        <v>0</v>
      </c>
      <c r="M6">
        <f>'B. Carpenter'!M37</f>
        <v>0</v>
      </c>
      <c r="N6" s="2">
        <f>'B. Carpenter'!N37</f>
        <v>0.3333333333333333</v>
      </c>
      <c r="O6" s="2">
        <f>'B. Carpenter'!O37</f>
        <v>0.3333333333333333</v>
      </c>
    </row>
    <row r="7" spans="1:15" ht="12.75">
      <c r="A7" t="s">
        <v>18</v>
      </c>
      <c r="B7" t="s">
        <v>19</v>
      </c>
      <c r="C7">
        <f>'J. Elsmore'!C37</f>
        <v>90</v>
      </c>
      <c r="D7">
        <f>'J. Elsmore'!D37</f>
        <v>273</v>
      </c>
      <c r="E7">
        <f>'J. Elsmore'!E37</f>
        <v>140</v>
      </c>
      <c r="F7">
        <f>'J. Elsmore'!F37</f>
        <v>105</v>
      </c>
      <c r="G7">
        <f>'J. Elsmore'!G37</f>
        <v>86</v>
      </c>
      <c r="H7">
        <f>'J. Elsmore'!H37</f>
        <v>12</v>
      </c>
      <c r="I7">
        <f>'J. Elsmore'!I37</f>
        <v>5</v>
      </c>
      <c r="J7">
        <f>'J. Elsmore'!J37</f>
        <v>31</v>
      </c>
      <c r="K7">
        <f>'J. Elsmore'!K37</f>
        <v>0</v>
      </c>
      <c r="L7">
        <f>'J. Elsmore'!L37</f>
        <v>17</v>
      </c>
      <c r="M7">
        <f>'J. Elsmore'!M37</f>
        <v>10</v>
      </c>
      <c r="N7" s="2">
        <f>'J. Elsmore'!N37</f>
        <v>0.5128205128205128</v>
      </c>
      <c r="O7" s="2">
        <f>'J. Elsmore'!O37</f>
        <v>0.6483516483516484</v>
      </c>
    </row>
    <row r="8" spans="1:15" ht="12.75">
      <c r="A8" t="s">
        <v>89</v>
      </c>
      <c r="B8" t="s">
        <v>32</v>
      </c>
      <c r="C8">
        <f>'B. Leatherwood'!C37</f>
        <v>13</v>
      </c>
      <c r="D8">
        <f>'B. Leatherwood'!D37</f>
        <v>46</v>
      </c>
      <c r="E8">
        <f>'B. Leatherwood'!E37</f>
        <v>24</v>
      </c>
      <c r="F8">
        <f>'B. Leatherwood'!F37</f>
        <v>23</v>
      </c>
      <c r="G8">
        <f>'B. Leatherwood'!G37</f>
        <v>11</v>
      </c>
      <c r="H8">
        <f>'B. Leatherwood'!H37</f>
        <v>1</v>
      </c>
      <c r="I8">
        <f>'B. Leatherwood'!I37</f>
        <v>0</v>
      </c>
      <c r="J8">
        <f>'B. Leatherwood'!J37</f>
        <v>1</v>
      </c>
      <c r="K8">
        <f>'B. Leatherwood'!K37</f>
        <v>0</v>
      </c>
      <c r="L8">
        <f>'B. Leatherwood'!L37</f>
        <v>4</v>
      </c>
      <c r="M8">
        <f>'B. Leatherwood'!M37</f>
        <v>0</v>
      </c>
      <c r="N8" s="2">
        <f>'B. Leatherwood'!N37</f>
        <v>0.5217391304347826</v>
      </c>
      <c r="O8" s="2">
        <f>'B. Leatherwood'!O37</f>
        <v>0.6086956521739131</v>
      </c>
    </row>
    <row r="9" spans="1:15" ht="12.75">
      <c r="A9" t="s">
        <v>20</v>
      </c>
      <c r="B9" t="s">
        <v>21</v>
      </c>
      <c r="C9">
        <f>'J. Matern'!C37</f>
        <v>49</v>
      </c>
      <c r="D9">
        <f>'J. Matern'!D37</f>
        <v>157</v>
      </c>
      <c r="E9">
        <f>'J. Matern'!E37</f>
        <v>86</v>
      </c>
      <c r="F9">
        <f>'J. Matern'!F37</f>
        <v>73</v>
      </c>
      <c r="G9">
        <f>'J. Matern'!G37</f>
        <v>67</v>
      </c>
      <c r="H9">
        <f>'J. Matern'!H37</f>
        <v>10</v>
      </c>
      <c r="I9">
        <f>'J. Matern'!I37</f>
        <v>1</v>
      </c>
      <c r="J9">
        <f>'J. Matern'!J37</f>
        <v>10</v>
      </c>
      <c r="K9">
        <f>'J. Matern'!K37</f>
        <v>3</v>
      </c>
      <c r="L9">
        <f>'J. Matern'!L37</f>
        <v>25</v>
      </c>
      <c r="M9">
        <f>'J. Matern'!M37</f>
        <v>6</v>
      </c>
      <c r="N9" s="2">
        <f>'J. Matern'!N37</f>
        <v>0.5477707006369427</v>
      </c>
      <c r="O9" s="2">
        <f>'J. Matern'!O37</f>
        <v>0.8407643312101911</v>
      </c>
    </row>
    <row r="10" spans="1:15" ht="12.75">
      <c r="A10" t="s">
        <v>77</v>
      </c>
      <c r="B10" t="s">
        <v>78</v>
      </c>
      <c r="C10">
        <f>'S. McGarvey'!C37</f>
        <v>24</v>
      </c>
      <c r="D10">
        <f>'S. McGarvey'!D37</f>
        <v>91</v>
      </c>
      <c r="E10">
        <f>'S. McGarvey'!E37</f>
        <v>54</v>
      </c>
      <c r="F10">
        <f>'S. McGarvey'!F37</f>
        <v>50</v>
      </c>
      <c r="G10">
        <f>'S. McGarvey'!G37</f>
        <v>48</v>
      </c>
      <c r="H10">
        <f>'S. McGarvey'!H37</f>
        <v>6</v>
      </c>
      <c r="I10">
        <f>'S. McGarvey'!I37</f>
        <v>2</v>
      </c>
      <c r="J10">
        <f>'S. McGarvey'!J37</f>
        <v>7</v>
      </c>
      <c r="K10">
        <f>'S. McGarvey'!K37</f>
        <v>3</v>
      </c>
      <c r="L10">
        <f>'S. McGarvey'!L37</f>
        <v>16</v>
      </c>
      <c r="M10">
        <f>'S. McGarvey'!M37</f>
        <v>6</v>
      </c>
      <c r="N10" s="2">
        <f>'S. McGarvey'!N37</f>
        <v>0.5934065934065934</v>
      </c>
      <c r="O10" s="2">
        <f>'S. McGarvey'!O37</f>
        <v>1</v>
      </c>
    </row>
    <row r="11" spans="1:15" ht="12.75">
      <c r="A11" t="s">
        <v>22</v>
      </c>
      <c r="B11" t="s">
        <v>23</v>
      </c>
      <c r="C11">
        <f>'B. Millburn'!C37</f>
        <v>52</v>
      </c>
      <c r="D11">
        <f>'B. Millburn'!D37</f>
        <v>192</v>
      </c>
      <c r="E11">
        <f>'B. Millburn'!E37</f>
        <v>125</v>
      </c>
      <c r="F11">
        <f>'B. Millburn'!F37</f>
        <v>94</v>
      </c>
      <c r="G11">
        <f>'B. Millburn'!G37</f>
        <v>85</v>
      </c>
      <c r="H11">
        <f>'B. Millburn'!H37</f>
        <v>3</v>
      </c>
      <c r="I11">
        <f>'B. Millburn'!I37</f>
        <v>1</v>
      </c>
      <c r="J11">
        <f>'B. Millburn'!J37</f>
        <v>1</v>
      </c>
      <c r="K11">
        <f>'B. Millburn'!K37</f>
        <v>18</v>
      </c>
      <c r="L11">
        <f>'B. Millburn'!L37</f>
        <v>29</v>
      </c>
      <c r="M11">
        <f>'B. Millburn'!M37</f>
        <v>19</v>
      </c>
      <c r="N11" s="2">
        <f>'B. Millburn'!N37</f>
        <v>0.6510416666666666</v>
      </c>
      <c r="O11" s="2">
        <f>'B. Millburn'!O37</f>
        <v>1.28125</v>
      </c>
    </row>
    <row r="12" spans="1:15" ht="12.75">
      <c r="A12" t="s">
        <v>22</v>
      </c>
      <c r="B12" t="s">
        <v>21</v>
      </c>
      <c r="C12">
        <f>'J. Millburn'!C37</f>
        <v>77</v>
      </c>
      <c r="D12">
        <f>'J. Millburn'!D37</f>
        <v>267</v>
      </c>
      <c r="E12">
        <f>'J. Millburn'!E37</f>
        <v>167</v>
      </c>
      <c r="F12">
        <f>'J. Millburn'!F37</f>
        <v>142</v>
      </c>
      <c r="G12">
        <f>'J. Millburn'!G37</f>
        <v>98</v>
      </c>
      <c r="H12">
        <f>'J. Millburn'!H37</f>
        <v>8</v>
      </c>
      <c r="I12">
        <f>'J. Millburn'!I37</f>
        <v>0</v>
      </c>
      <c r="J12">
        <f>'J. Millburn'!J37</f>
        <v>6</v>
      </c>
      <c r="K12">
        <f>'J. Millburn'!K37</f>
        <v>5</v>
      </c>
      <c r="L12">
        <f>'J. Millburn'!L37</f>
        <v>43</v>
      </c>
      <c r="M12">
        <f>'J. Millburn'!M37</f>
        <v>17</v>
      </c>
      <c r="N12" s="2">
        <f>'J. Millburn'!N37</f>
        <v>0.6254681647940075</v>
      </c>
      <c r="O12" s="2">
        <f>'J. Millburn'!O37</f>
        <v>0.9700374531835206</v>
      </c>
    </row>
    <row r="13" spans="1:15" ht="12.75">
      <c r="A13" t="s">
        <v>22</v>
      </c>
      <c r="B13" t="s">
        <v>24</v>
      </c>
      <c r="C13">
        <f>'Ma. Millburn'!C37</f>
        <v>38</v>
      </c>
      <c r="D13">
        <f>'Ma. Millburn'!D37</f>
        <v>111</v>
      </c>
      <c r="E13">
        <f>'Ma. Millburn'!E37</f>
        <v>33</v>
      </c>
      <c r="F13">
        <f>'Ma. Millburn'!F37</f>
        <v>27</v>
      </c>
      <c r="G13">
        <f>'Ma. Millburn'!G37</f>
        <v>19</v>
      </c>
      <c r="H13">
        <f>'Ma. Millburn'!H37</f>
        <v>2</v>
      </c>
      <c r="I13">
        <f>'Ma. Millburn'!I37</f>
        <v>1</v>
      </c>
      <c r="J13">
        <f>'Ma. Millburn'!J37</f>
        <v>4</v>
      </c>
      <c r="K13">
        <f>'Ma. Millburn'!K37</f>
        <v>0</v>
      </c>
      <c r="L13">
        <f>'Ma. Millburn'!L37</f>
        <v>5</v>
      </c>
      <c r="M13">
        <f>'Ma. Millburn'!M37</f>
        <v>0</v>
      </c>
      <c r="N13" s="2">
        <f>'Ma. Millburn'!N37</f>
        <v>0.2972972972972973</v>
      </c>
      <c r="O13" s="2">
        <f>'Ma. Millburn'!O37</f>
        <v>0.34234234234234234</v>
      </c>
    </row>
    <row r="14" spans="1:15" ht="12.75">
      <c r="A14" t="s">
        <v>22</v>
      </c>
      <c r="B14" t="s">
        <v>25</v>
      </c>
      <c r="C14">
        <f>'Mi. Millburn'!C37</f>
        <v>65</v>
      </c>
      <c r="D14">
        <f>'Mi. Millburn'!D37</f>
        <v>236</v>
      </c>
      <c r="E14">
        <f>'Mi. Millburn'!E37</f>
        <v>162</v>
      </c>
      <c r="F14">
        <f>'Mi. Millburn'!F37</f>
        <v>143</v>
      </c>
      <c r="G14">
        <f>'Mi. Millburn'!G37</f>
        <v>109</v>
      </c>
      <c r="H14">
        <f>'Mi. Millburn'!H37</f>
        <v>14</v>
      </c>
      <c r="I14">
        <f>'Mi. Millburn'!I37</f>
        <v>1</v>
      </c>
      <c r="J14">
        <f>'Mi. Millburn'!J37</f>
        <v>15</v>
      </c>
      <c r="K14">
        <f>'Mi. Millburn'!K37</f>
        <v>10</v>
      </c>
      <c r="L14">
        <f>'Mi. Millburn'!L37</f>
        <v>43</v>
      </c>
      <c r="M14">
        <f>'Mi. Millburn'!M37</f>
        <v>28</v>
      </c>
      <c r="N14" s="2">
        <f>'Mi. Millburn'!N37</f>
        <v>0.6864406779661016</v>
      </c>
      <c r="O14" s="2">
        <f>'Mi. Millburn'!O37</f>
        <v>1.2330508474576272</v>
      </c>
    </row>
    <row r="15" spans="1:15" ht="12.75">
      <c r="A15" t="s">
        <v>22</v>
      </c>
      <c r="B15" t="s">
        <v>26</v>
      </c>
      <c r="C15">
        <f>'S. Millburn'!C37</f>
        <v>95</v>
      </c>
      <c r="D15">
        <f>'S. Millburn'!D37</f>
        <v>318</v>
      </c>
      <c r="E15">
        <f>'S. Millburn'!E37</f>
        <v>190</v>
      </c>
      <c r="F15">
        <f>'S. Millburn'!F37</f>
        <v>130</v>
      </c>
      <c r="G15">
        <f>'S. Millburn'!G37</f>
        <v>115</v>
      </c>
      <c r="H15">
        <f>'S. Millburn'!H37</f>
        <v>8</v>
      </c>
      <c r="I15">
        <f>'S. Millburn'!I37</f>
        <v>1</v>
      </c>
      <c r="J15">
        <f>'S. Millburn'!J37</f>
        <v>26</v>
      </c>
      <c r="K15">
        <f>'S. Millburn'!K37</f>
        <v>1</v>
      </c>
      <c r="L15">
        <f>'S. Millburn'!L37</f>
        <v>41</v>
      </c>
      <c r="M15">
        <f>'S. Millburn'!M37</f>
        <v>10</v>
      </c>
      <c r="N15" s="2">
        <f>'S. Millburn'!N37</f>
        <v>0.5974842767295597</v>
      </c>
      <c r="O15" s="2">
        <f>'S. Millburn'!O37</f>
        <v>0.7987421383647799</v>
      </c>
    </row>
    <row r="16" spans="1:15" ht="12.75">
      <c r="A16" t="s">
        <v>27</v>
      </c>
      <c r="B16" t="s">
        <v>28</v>
      </c>
      <c r="C16">
        <f>'Ja. Osborne'!C37</f>
        <v>76</v>
      </c>
      <c r="D16">
        <f>'Ja. Osborne'!D37</f>
        <v>265</v>
      </c>
      <c r="E16">
        <f>'Ja. Osborne'!E37</f>
        <v>175</v>
      </c>
      <c r="F16">
        <f>'Ja. Osborne'!F37</f>
        <v>137</v>
      </c>
      <c r="G16">
        <f>'Ja. Osborne'!G37</f>
        <v>159</v>
      </c>
      <c r="H16">
        <f>'Ja. Osborne'!H37</f>
        <v>9</v>
      </c>
      <c r="I16">
        <f>'Ja. Osborne'!I37</f>
        <v>0</v>
      </c>
      <c r="J16">
        <f>'Ja. Osborne'!J37</f>
        <v>9</v>
      </c>
      <c r="K16">
        <f>'Ja. Osborne'!K37</f>
        <v>33</v>
      </c>
      <c r="L16">
        <f>'Ja. Osborne'!L37</f>
        <v>46</v>
      </c>
      <c r="M16">
        <f>'Ja. Osborne'!M37</f>
        <v>11</v>
      </c>
      <c r="N16" s="2">
        <f>'Ja. Osborne'!N37</f>
        <v>0.660377358490566</v>
      </c>
      <c r="O16" s="2">
        <f>'Ja. Osborne'!O37</f>
        <v>1.290566037735849</v>
      </c>
    </row>
    <row r="17" spans="1:15" ht="12.75">
      <c r="A17" t="s">
        <v>27</v>
      </c>
      <c r="B17" t="s">
        <v>51</v>
      </c>
      <c r="C17">
        <f>'Je. Osborne'!C37</f>
        <v>37</v>
      </c>
      <c r="D17">
        <f>'Je. Osborne'!D37</f>
        <v>144</v>
      </c>
      <c r="E17">
        <f>'Je. Osborne'!E37</f>
        <v>94</v>
      </c>
      <c r="F17">
        <f>'Je. Osborne'!F37</f>
        <v>72</v>
      </c>
      <c r="G17">
        <f>'Je. Osborne'!G37</f>
        <v>98</v>
      </c>
      <c r="H17">
        <f>'Je. Osborne'!H37</f>
        <v>4</v>
      </c>
      <c r="I17">
        <f>'Je. Osborne'!I37</f>
        <v>0</v>
      </c>
      <c r="J17">
        <f>'Je. Osborne'!J37</f>
        <v>2</v>
      </c>
      <c r="K17">
        <f>'Je. Osborne'!K37</f>
        <v>18</v>
      </c>
      <c r="L17">
        <f>'Je. Osborne'!L37</f>
        <v>22</v>
      </c>
      <c r="M17">
        <f>'Je. Osborne'!M37</f>
        <v>12</v>
      </c>
      <c r="N17" s="2">
        <f>'Je. Osborne'!N37</f>
        <v>0.6527777777777778</v>
      </c>
      <c r="O17" s="2">
        <f>'Je. Osborne'!O37</f>
        <v>1.3472222222222223</v>
      </c>
    </row>
    <row r="18" spans="1:15" ht="12.75">
      <c r="A18" t="s">
        <v>27</v>
      </c>
      <c r="B18" t="s">
        <v>19</v>
      </c>
      <c r="C18">
        <f>'Jo. Osborne'!C37</f>
        <v>4</v>
      </c>
      <c r="D18">
        <f>'Jo. Osborne'!D37</f>
        <v>10</v>
      </c>
      <c r="E18">
        <f>'Jo. Osborne'!E37</f>
        <v>7</v>
      </c>
      <c r="F18">
        <f>'Jo. Osborne'!F37</f>
        <v>5</v>
      </c>
      <c r="G18">
        <f>'Jo. Osborne'!G37</f>
        <v>3</v>
      </c>
      <c r="H18">
        <f>'Jo. Osborne'!H37</f>
        <v>0</v>
      </c>
      <c r="I18">
        <f>'Jo. Osborne'!I37</f>
        <v>0</v>
      </c>
      <c r="J18">
        <f>'Jo. Osborne'!J37</f>
        <v>1</v>
      </c>
      <c r="K18">
        <f>'Jo. Osborne'!K37</f>
        <v>0</v>
      </c>
      <c r="L18">
        <f>'Jo. Osborne'!L37</f>
        <v>0</v>
      </c>
      <c r="M18">
        <f>'Jo. Osborne'!M37</f>
        <v>0</v>
      </c>
      <c r="N18" s="2">
        <f>'Jo. Osborne'!N37</f>
        <v>0.7</v>
      </c>
      <c r="O18" s="2">
        <f>'Jo. Osborne'!O37</f>
        <v>0.7</v>
      </c>
    </row>
    <row r="19" spans="1:15" ht="12.75">
      <c r="A19" t="s">
        <v>79</v>
      </c>
      <c r="B19" t="s">
        <v>80</v>
      </c>
      <c r="C19">
        <f>'M. Quintana'!C37</f>
        <v>16</v>
      </c>
      <c r="D19">
        <f>'M. Quintana'!D37</f>
        <v>53</v>
      </c>
      <c r="E19">
        <f>'M. Quintana'!E37</f>
        <v>35</v>
      </c>
      <c r="F19">
        <f>'M. Quintana'!F37</f>
        <v>29</v>
      </c>
      <c r="G19">
        <f>'M. Quintana'!G37</f>
        <v>26</v>
      </c>
      <c r="H19">
        <f>'M. Quintana'!H37</f>
        <v>3</v>
      </c>
      <c r="I19">
        <f>'M. Quintana'!I37</f>
        <v>0</v>
      </c>
      <c r="J19">
        <f>'M. Quintana'!J37</f>
        <v>1</v>
      </c>
      <c r="K19">
        <f>'M. Quintana'!K37</f>
        <v>4</v>
      </c>
      <c r="L19">
        <f>'M. Quintana'!L37</f>
        <v>13</v>
      </c>
      <c r="M19">
        <f>'M. Quintana'!M37</f>
        <v>2</v>
      </c>
      <c r="N19" s="2">
        <f>'M. Quintana'!N37</f>
        <v>0.660377358490566</v>
      </c>
      <c r="O19" s="2">
        <f>'M. Quintana'!O37</f>
        <v>1.2075471698113207</v>
      </c>
    </row>
    <row r="20" spans="1:15" ht="12.75">
      <c r="A20" t="s">
        <v>29</v>
      </c>
      <c r="B20" t="s">
        <v>30</v>
      </c>
      <c r="C20">
        <f>'T. Vigil'!C37</f>
        <v>80</v>
      </c>
      <c r="D20">
        <f>'T. Vigil'!D37</f>
        <v>270</v>
      </c>
      <c r="E20">
        <f>'T. Vigil'!E37</f>
        <v>137</v>
      </c>
      <c r="F20">
        <f>'T. Vigil'!F37</f>
        <v>116</v>
      </c>
      <c r="G20">
        <f>'T. Vigil'!G37</f>
        <v>114</v>
      </c>
      <c r="H20">
        <f>'T. Vigil'!H37</f>
        <v>13</v>
      </c>
      <c r="I20">
        <f>'T. Vigil'!I37</f>
        <v>6</v>
      </c>
      <c r="J20">
        <f>'T. Vigil'!J37</f>
        <v>12</v>
      </c>
      <c r="K20">
        <f>'T. Vigil'!K37</f>
        <v>20</v>
      </c>
      <c r="L20">
        <f>'T. Vigil'!L37</f>
        <v>35</v>
      </c>
      <c r="M20">
        <f>'T. Vigil'!M37</f>
        <v>12</v>
      </c>
      <c r="N20" s="2">
        <f>'T. Vigil'!N37</f>
        <v>0.5074074074074074</v>
      </c>
      <c r="O20" s="2">
        <f>'T. Vigil'!O37</f>
        <v>0.9481481481481482</v>
      </c>
    </row>
    <row r="21" spans="1:15" ht="12.75">
      <c r="A21" t="s">
        <v>31</v>
      </c>
      <c r="B21" t="s">
        <v>32</v>
      </c>
      <c r="C21">
        <f>'B. Webster'!C37</f>
        <v>35</v>
      </c>
      <c r="D21">
        <f>'B. Webster'!D37</f>
        <v>115</v>
      </c>
      <c r="E21">
        <f>'B. Webster'!E37</f>
        <v>71</v>
      </c>
      <c r="F21">
        <f>'B. Webster'!F37</f>
        <v>58</v>
      </c>
      <c r="G21">
        <f>'B. Webster'!G37</f>
        <v>71</v>
      </c>
      <c r="H21">
        <f>'B. Webster'!H37</f>
        <v>1</v>
      </c>
      <c r="I21">
        <f>'B. Webster'!I37</f>
        <v>0</v>
      </c>
      <c r="J21">
        <f>'B. Webster'!J37</f>
        <v>7</v>
      </c>
      <c r="K21">
        <f>'B. Webster'!K37</f>
        <v>14</v>
      </c>
      <c r="L21">
        <f>'B. Webster'!L37</f>
        <v>21</v>
      </c>
      <c r="M21">
        <f>'B. Webster'!M37</f>
        <v>5</v>
      </c>
      <c r="N21" s="2">
        <f>'B. Webster'!N37</f>
        <v>0.6173913043478261</v>
      </c>
      <c r="O21" s="2">
        <f>'B. Webster'!O37</f>
        <v>1.2521739130434784</v>
      </c>
    </row>
    <row r="22" spans="1:15" ht="12.75">
      <c r="A22" t="s">
        <v>31</v>
      </c>
      <c r="B22" t="s">
        <v>90</v>
      </c>
      <c r="C22">
        <f>'C. Webster'!C37</f>
        <v>8</v>
      </c>
      <c r="D22">
        <f>'C. Webster'!D37</f>
        <v>28</v>
      </c>
      <c r="E22">
        <f>'C. Webster'!E37</f>
        <v>12</v>
      </c>
      <c r="F22">
        <f>'C. Webster'!F37</f>
        <v>11</v>
      </c>
      <c r="G22">
        <f>'C. Webster'!G37</f>
        <v>6</v>
      </c>
      <c r="H22">
        <f>'C. Webster'!H37</f>
        <v>1</v>
      </c>
      <c r="I22">
        <f>'C. Webster'!I37</f>
        <v>2</v>
      </c>
      <c r="J22">
        <f>'C. Webster'!J37</f>
        <v>1</v>
      </c>
      <c r="K22">
        <f>'C. Webster'!K37</f>
        <v>0</v>
      </c>
      <c r="L22">
        <f>'C. Webster'!L37</f>
        <v>1</v>
      </c>
      <c r="M22">
        <f>'C. Webster'!M37</f>
        <v>3</v>
      </c>
      <c r="N22" s="2">
        <f>'C. Webster'!N37</f>
        <v>0.42857142857142855</v>
      </c>
      <c r="O22" s="2">
        <f>'C. Webster'!O37</f>
        <v>0.6785714285714286</v>
      </c>
    </row>
    <row r="42" spans="2:15" ht="12.75">
      <c r="B42" t="s">
        <v>33</v>
      </c>
      <c r="C42">
        <f>MAX(C3:C41)</f>
        <v>95</v>
      </c>
      <c r="D42">
        <f>SUM(D4:D41)</f>
        <v>3050</v>
      </c>
      <c r="E42">
        <f aca="true" t="shared" si="0" ref="E42:M42">SUM(E4:E41)</f>
        <v>1756</v>
      </c>
      <c r="F42">
        <f t="shared" si="0"/>
        <v>1388</v>
      </c>
      <c r="G42">
        <f t="shared" si="0"/>
        <v>1293</v>
      </c>
      <c r="H42">
        <f t="shared" si="0"/>
        <v>120</v>
      </c>
      <c r="I42">
        <f t="shared" si="0"/>
        <v>28</v>
      </c>
      <c r="J42">
        <f t="shared" si="0"/>
        <v>169</v>
      </c>
      <c r="K42">
        <f t="shared" si="0"/>
        <v>132</v>
      </c>
      <c r="L42">
        <f t="shared" si="0"/>
        <v>402</v>
      </c>
      <c r="M42">
        <f t="shared" si="0"/>
        <v>164</v>
      </c>
      <c r="N42" s="2">
        <f>E42/D42</f>
        <v>0.5757377049180328</v>
      </c>
      <c r="O42" s="2">
        <f>((L42*2)+(M42*3)+(K42*4)+(E42-K42-L42-M42))/D42</f>
        <v>0.9449180327868852</v>
      </c>
    </row>
  </sheetData>
  <mergeCells count="1">
    <mergeCell ref="A1:O2"/>
  </mergeCells>
  <printOptions/>
  <pageMargins left="0.62" right="0.75" top="0.51" bottom="0.5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3" sqref="N13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2" ht="12.75">
      <c r="A4" s="12"/>
      <c r="B4" s="12"/>
    </row>
    <row r="5" spans="1:15" ht="12.75">
      <c r="A5" s="12" t="s">
        <v>37</v>
      </c>
      <c r="B5" s="12"/>
      <c r="C5">
        <v>12</v>
      </c>
      <c r="D5">
        <v>41</v>
      </c>
      <c r="E5">
        <v>17</v>
      </c>
      <c r="F5">
        <v>15</v>
      </c>
      <c r="G5">
        <v>19</v>
      </c>
      <c r="H5">
        <v>0</v>
      </c>
      <c r="I5">
        <v>1</v>
      </c>
      <c r="J5">
        <v>2</v>
      </c>
      <c r="K5">
        <v>3</v>
      </c>
      <c r="L5">
        <v>3</v>
      </c>
      <c r="M5">
        <v>1</v>
      </c>
      <c r="N5" s="2">
        <f aca="true" t="shared" si="0" ref="N5:N13">E5/D5</f>
        <v>0.4146341463414634</v>
      </c>
      <c r="O5" s="2">
        <f aca="true" t="shared" si="1" ref="O5:O13">((L5*2)+(M5*3)+(K5*4)+(E5-K5-L5-M5))/D5</f>
        <v>0.7560975609756098</v>
      </c>
    </row>
    <row r="6" spans="1:15" ht="12.75">
      <c r="A6" s="12" t="s">
        <v>68</v>
      </c>
      <c r="B6" s="12"/>
      <c r="C6">
        <v>11</v>
      </c>
      <c r="D6">
        <v>37</v>
      </c>
      <c r="E6">
        <v>22</v>
      </c>
      <c r="F6">
        <v>17</v>
      </c>
      <c r="G6">
        <v>20</v>
      </c>
      <c r="H6">
        <v>3</v>
      </c>
      <c r="I6">
        <v>1</v>
      </c>
      <c r="J6">
        <v>3</v>
      </c>
      <c r="K6">
        <v>4</v>
      </c>
      <c r="L6">
        <v>7</v>
      </c>
      <c r="M6">
        <v>1</v>
      </c>
      <c r="N6" s="2">
        <f t="shared" si="0"/>
        <v>0.5945945945945946</v>
      </c>
      <c r="O6" s="2">
        <f t="shared" si="1"/>
        <v>1.162162162162162</v>
      </c>
    </row>
    <row r="7" spans="1:15" ht="12.75">
      <c r="A7" s="12" t="s">
        <v>69</v>
      </c>
      <c r="B7" s="12"/>
      <c r="C7">
        <v>5</v>
      </c>
      <c r="D7">
        <v>15</v>
      </c>
      <c r="E7">
        <v>8</v>
      </c>
      <c r="F7">
        <v>7</v>
      </c>
      <c r="G7">
        <v>6</v>
      </c>
      <c r="H7">
        <v>1</v>
      </c>
      <c r="I7">
        <v>1</v>
      </c>
      <c r="J7">
        <v>1</v>
      </c>
      <c r="K7">
        <v>0</v>
      </c>
      <c r="L7">
        <v>2</v>
      </c>
      <c r="M7">
        <v>0</v>
      </c>
      <c r="N7" s="2">
        <f t="shared" si="0"/>
        <v>0.5333333333333333</v>
      </c>
      <c r="O7" s="2">
        <f t="shared" si="1"/>
        <v>0.6666666666666666</v>
      </c>
    </row>
    <row r="8" spans="1:15" ht="12.75">
      <c r="A8" s="12" t="s">
        <v>70</v>
      </c>
      <c r="B8" s="12"/>
      <c r="C8">
        <v>14</v>
      </c>
      <c r="D8">
        <v>46</v>
      </c>
      <c r="E8">
        <v>30</v>
      </c>
      <c r="F8">
        <v>24</v>
      </c>
      <c r="G8">
        <v>17</v>
      </c>
      <c r="H8">
        <v>2</v>
      </c>
      <c r="I8">
        <v>1</v>
      </c>
      <c r="J8">
        <v>1</v>
      </c>
      <c r="K8">
        <v>3</v>
      </c>
      <c r="L8">
        <v>5</v>
      </c>
      <c r="M8">
        <v>2</v>
      </c>
      <c r="N8" s="2">
        <f t="shared" si="0"/>
        <v>0.6521739130434783</v>
      </c>
      <c r="O8" s="2">
        <f t="shared" si="1"/>
        <v>1.0434782608695652</v>
      </c>
    </row>
    <row r="9" spans="1:15" ht="12.75">
      <c r="A9" s="12" t="s">
        <v>72</v>
      </c>
      <c r="B9" s="12"/>
      <c r="C9">
        <v>14</v>
      </c>
      <c r="D9">
        <v>40</v>
      </c>
      <c r="E9">
        <v>16</v>
      </c>
      <c r="F9">
        <v>16</v>
      </c>
      <c r="G9">
        <v>11</v>
      </c>
      <c r="H9">
        <v>1</v>
      </c>
      <c r="I9">
        <v>1</v>
      </c>
      <c r="J9">
        <v>4</v>
      </c>
      <c r="K9">
        <v>3</v>
      </c>
      <c r="L9">
        <v>4</v>
      </c>
      <c r="M9">
        <v>2</v>
      </c>
      <c r="N9" s="2">
        <f t="shared" si="0"/>
        <v>0.4</v>
      </c>
      <c r="O9" s="2">
        <f t="shared" si="1"/>
        <v>0.825</v>
      </c>
    </row>
    <row r="10" spans="1:15" ht="12.75">
      <c r="A10" s="12" t="s">
        <v>73</v>
      </c>
      <c r="B10" s="12"/>
      <c r="C10">
        <v>7</v>
      </c>
      <c r="D10">
        <v>23</v>
      </c>
      <c r="E10">
        <v>9</v>
      </c>
      <c r="F10">
        <v>6</v>
      </c>
      <c r="G10">
        <v>11</v>
      </c>
      <c r="H10">
        <v>2</v>
      </c>
      <c r="I10">
        <v>1</v>
      </c>
      <c r="J10">
        <v>1</v>
      </c>
      <c r="K10">
        <v>1</v>
      </c>
      <c r="L10">
        <v>3</v>
      </c>
      <c r="M10">
        <v>0</v>
      </c>
      <c r="N10" s="2">
        <f t="shared" si="0"/>
        <v>0.391304347826087</v>
      </c>
      <c r="O10" s="2">
        <f t="shared" si="1"/>
        <v>0.6521739130434783</v>
      </c>
    </row>
    <row r="11" spans="1:15" ht="12.75">
      <c r="A11" s="12" t="s">
        <v>81</v>
      </c>
      <c r="B11" s="12"/>
      <c r="C11">
        <v>4</v>
      </c>
      <c r="D11">
        <v>17</v>
      </c>
      <c r="E11">
        <v>8</v>
      </c>
      <c r="F11">
        <v>8</v>
      </c>
      <c r="G11">
        <v>3</v>
      </c>
      <c r="H11">
        <v>0</v>
      </c>
      <c r="I11">
        <v>0</v>
      </c>
      <c r="J11">
        <v>0</v>
      </c>
      <c r="K11">
        <v>0</v>
      </c>
      <c r="L11">
        <v>5</v>
      </c>
      <c r="M11">
        <v>1</v>
      </c>
      <c r="N11" s="2">
        <f t="shared" si="0"/>
        <v>0.47058823529411764</v>
      </c>
      <c r="O11" s="2">
        <f t="shared" si="1"/>
        <v>0.8823529411764706</v>
      </c>
    </row>
    <row r="12" spans="1:15" ht="12.75">
      <c r="A12" s="12" t="s">
        <v>85</v>
      </c>
      <c r="B12" s="12"/>
      <c r="C12">
        <v>7</v>
      </c>
      <c r="D12">
        <v>28</v>
      </c>
      <c r="E12">
        <v>15</v>
      </c>
      <c r="F12">
        <v>14</v>
      </c>
      <c r="G12">
        <v>21</v>
      </c>
      <c r="H12">
        <v>2</v>
      </c>
      <c r="I12">
        <v>0</v>
      </c>
      <c r="J12">
        <v>0</v>
      </c>
      <c r="K12">
        <v>6</v>
      </c>
      <c r="L12">
        <v>5</v>
      </c>
      <c r="M12">
        <v>4</v>
      </c>
      <c r="N12" s="2">
        <f t="shared" si="0"/>
        <v>0.5357142857142857</v>
      </c>
      <c r="O12" s="2">
        <f t="shared" si="1"/>
        <v>1.6428571428571428</v>
      </c>
    </row>
    <row r="13" spans="1:15" ht="12.75">
      <c r="A13" s="12" t="s">
        <v>91</v>
      </c>
      <c r="B13" s="12"/>
      <c r="C13">
        <v>6</v>
      </c>
      <c r="D13">
        <v>23</v>
      </c>
      <c r="E13">
        <v>12</v>
      </c>
      <c r="F13">
        <v>9</v>
      </c>
      <c r="G13">
        <v>6</v>
      </c>
      <c r="H13">
        <v>2</v>
      </c>
      <c r="I13">
        <v>0</v>
      </c>
      <c r="J13">
        <v>0</v>
      </c>
      <c r="K13">
        <v>0</v>
      </c>
      <c r="L13">
        <v>1</v>
      </c>
      <c r="M13">
        <v>1</v>
      </c>
      <c r="N13" s="2">
        <f t="shared" si="0"/>
        <v>0.5217391304347826</v>
      </c>
      <c r="O13" s="2">
        <f t="shared" si="1"/>
        <v>0.6521739130434783</v>
      </c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80</v>
      </c>
      <c r="D37">
        <f t="shared" si="2"/>
        <v>270</v>
      </c>
      <c r="E37">
        <f t="shared" si="2"/>
        <v>137</v>
      </c>
      <c r="F37">
        <f t="shared" si="2"/>
        <v>116</v>
      </c>
      <c r="G37">
        <f t="shared" si="2"/>
        <v>114</v>
      </c>
      <c r="H37">
        <f t="shared" si="2"/>
        <v>13</v>
      </c>
      <c r="I37">
        <f t="shared" si="2"/>
        <v>6</v>
      </c>
      <c r="J37">
        <f t="shared" si="2"/>
        <v>12</v>
      </c>
      <c r="K37">
        <f t="shared" si="2"/>
        <v>20</v>
      </c>
      <c r="L37">
        <f t="shared" si="2"/>
        <v>35</v>
      </c>
      <c r="M37">
        <f t="shared" si="2"/>
        <v>12</v>
      </c>
      <c r="N37" s="2">
        <f>E37/D37</f>
        <v>0.5074074074074074</v>
      </c>
      <c r="O37" s="2">
        <f>((L37*2)+(M37*3)+(K37*4)+(E37-K37-L37-M37))/D37</f>
        <v>0.9481481481481482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21">
      <selection activeCell="N12" sqref="N12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6</v>
      </c>
      <c r="D4">
        <v>24</v>
      </c>
      <c r="E4">
        <v>14</v>
      </c>
      <c r="F4">
        <v>11</v>
      </c>
      <c r="G4">
        <v>15</v>
      </c>
      <c r="H4">
        <v>1</v>
      </c>
      <c r="I4">
        <v>0</v>
      </c>
      <c r="J4">
        <v>0</v>
      </c>
      <c r="K4">
        <v>4</v>
      </c>
      <c r="L4">
        <v>4</v>
      </c>
      <c r="M4">
        <v>0</v>
      </c>
      <c r="N4" s="2">
        <f>E4/D4</f>
        <v>0.5833333333333334</v>
      </c>
      <c r="O4" s="2">
        <f>((L4*2)+(M4*3)+(K4*4)+(E4-K4-L4-M4))/D4</f>
        <v>1.25</v>
      </c>
    </row>
    <row r="5" spans="1:15" ht="12.75">
      <c r="A5" s="12" t="s">
        <v>37</v>
      </c>
      <c r="B5" s="12"/>
      <c r="C5">
        <v>14</v>
      </c>
      <c r="D5">
        <v>55</v>
      </c>
      <c r="E5">
        <v>36</v>
      </c>
      <c r="F5">
        <v>28</v>
      </c>
      <c r="G5">
        <v>36</v>
      </c>
      <c r="H5">
        <v>0</v>
      </c>
      <c r="I5">
        <v>0</v>
      </c>
      <c r="J5">
        <v>1</v>
      </c>
      <c r="K5">
        <v>7</v>
      </c>
      <c r="L5">
        <v>8</v>
      </c>
      <c r="M5">
        <v>2</v>
      </c>
      <c r="N5" s="2">
        <f>E5/D5</f>
        <v>0.6545454545454545</v>
      </c>
      <c r="O5" s="2">
        <f>((L5*2)+(M5*3)+(K5*4)+(E5-K5-L5-M5))/D5</f>
        <v>1.2545454545454546</v>
      </c>
    </row>
    <row r="6" spans="1:15" ht="12.75">
      <c r="A6" s="12" t="s">
        <v>72</v>
      </c>
      <c r="B6" s="12"/>
      <c r="C6">
        <v>14</v>
      </c>
      <c r="D6">
        <v>33</v>
      </c>
      <c r="E6">
        <v>19</v>
      </c>
      <c r="F6">
        <v>16</v>
      </c>
      <c r="G6">
        <v>18</v>
      </c>
      <c r="H6">
        <v>0</v>
      </c>
      <c r="I6">
        <v>0</v>
      </c>
      <c r="J6">
        <v>5</v>
      </c>
      <c r="K6">
        <v>2</v>
      </c>
      <c r="L6">
        <v>8</v>
      </c>
      <c r="M6">
        <v>3</v>
      </c>
      <c r="N6" s="2">
        <f>E6/D6</f>
        <v>0.5757575757575758</v>
      </c>
      <c r="O6" s="2">
        <f>((L6*2)+(M6*3)+(K6*4)+(E6-K6-L6-M6))/D6</f>
        <v>1.1818181818181819</v>
      </c>
    </row>
    <row r="7" spans="1:15" ht="12.75">
      <c r="A7" s="12" t="s">
        <v>81</v>
      </c>
      <c r="B7" s="12"/>
      <c r="C7">
        <v>1</v>
      </c>
      <c r="D7">
        <v>3</v>
      </c>
      <c r="E7">
        <v>2</v>
      </c>
      <c r="F7">
        <v>3</v>
      </c>
      <c r="G7">
        <v>2</v>
      </c>
      <c r="H7">
        <v>0</v>
      </c>
      <c r="I7">
        <v>0</v>
      </c>
      <c r="J7">
        <v>1</v>
      </c>
      <c r="K7">
        <v>1</v>
      </c>
      <c r="L7">
        <v>1</v>
      </c>
      <c r="M7">
        <v>0</v>
      </c>
      <c r="N7" s="2">
        <f>E7/D7</f>
        <v>0.6666666666666666</v>
      </c>
      <c r="O7" s="2">
        <f>((L7*2)+(M7*3)+(K7*4)+(E7-K7-L7-M7))/D7</f>
        <v>2</v>
      </c>
    </row>
    <row r="8" spans="1:2" ht="12.75">
      <c r="A8" s="12"/>
      <c r="B8" s="12"/>
    </row>
    <row r="9" spans="1:2" ht="12.75">
      <c r="A9" s="12"/>
      <c r="B9" s="12"/>
    </row>
    <row r="10" spans="1:2" ht="12.75">
      <c r="A10" s="12"/>
      <c r="B10" s="1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35</v>
      </c>
      <c r="D37">
        <f t="shared" si="0"/>
        <v>115</v>
      </c>
      <c r="E37">
        <f t="shared" si="0"/>
        <v>71</v>
      </c>
      <c r="F37">
        <f t="shared" si="0"/>
        <v>58</v>
      </c>
      <c r="G37">
        <f t="shared" si="0"/>
        <v>71</v>
      </c>
      <c r="H37">
        <f t="shared" si="0"/>
        <v>1</v>
      </c>
      <c r="I37">
        <f t="shared" si="0"/>
        <v>0</v>
      </c>
      <c r="J37">
        <f t="shared" si="0"/>
        <v>7</v>
      </c>
      <c r="K37">
        <f t="shared" si="0"/>
        <v>14</v>
      </c>
      <c r="L37">
        <f t="shared" si="0"/>
        <v>21</v>
      </c>
      <c r="M37">
        <f t="shared" si="0"/>
        <v>5</v>
      </c>
      <c r="N37" s="2">
        <f>E37/D37</f>
        <v>0.6173913043478261</v>
      </c>
      <c r="O37" s="2">
        <f>((L37*2)+(M37*3)+(K37*4)+(E37-K37-L37-M37))/D37</f>
        <v>1.2521739130434784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5" sqref="N5:O5"/>
    </sheetView>
  </sheetViews>
  <sheetFormatPr defaultColWidth="9.140625" defaultRowHeight="12.75"/>
  <sheetData>
    <row r="1" spans="1:15" ht="12.75">
      <c r="A1" s="5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85</v>
      </c>
      <c r="B4" s="12"/>
      <c r="C4">
        <v>1</v>
      </c>
      <c r="D4">
        <v>4</v>
      </c>
      <c r="E4">
        <v>3</v>
      </c>
      <c r="F4">
        <v>3</v>
      </c>
      <c r="G4">
        <v>3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 s="2">
        <f>E4/D4</f>
        <v>0.75</v>
      </c>
      <c r="O4" s="2">
        <f>((L4*2)+(M4*3)+(K4*4)+(E4-K4-L4-M4))/D4</f>
        <v>1.5</v>
      </c>
    </row>
    <row r="5" spans="1:15" ht="12.75">
      <c r="A5" s="12" t="s">
        <v>91</v>
      </c>
      <c r="B5" s="12"/>
      <c r="C5">
        <v>7</v>
      </c>
      <c r="D5">
        <v>24</v>
      </c>
      <c r="E5">
        <v>9</v>
      </c>
      <c r="F5">
        <v>8</v>
      </c>
      <c r="G5">
        <v>3</v>
      </c>
      <c r="H5">
        <v>1</v>
      </c>
      <c r="I5">
        <v>2</v>
      </c>
      <c r="J5">
        <v>1</v>
      </c>
      <c r="K5">
        <v>0</v>
      </c>
      <c r="L5">
        <v>0</v>
      </c>
      <c r="M5">
        <v>2</v>
      </c>
      <c r="N5" s="2">
        <f>E5/D5</f>
        <v>0.375</v>
      </c>
      <c r="O5" s="2">
        <f>((L5*2)+(M5*3)+(K5*4)+(E5-K5-L5-M5))/D5</f>
        <v>0.5416666666666666</v>
      </c>
    </row>
    <row r="6" spans="1:15" ht="12.75">
      <c r="A6" s="12"/>
      <c r="B6" s="12"/>
      <c r="N6" s="2"/>
      <c r="O6" s="2"/>
    </row>
    <row r="7" spans="1:15" ht="12.75">
      <c r="A7" s="12"/>
      <c r="B7" s="12"/>
      <c r="N7" s="2"/>
      <c r="O7" s="2"/>
    </row>
    <row r="8" spans="1:2" ht="12.75">
      <c r="A8" s="12"/>
      <c r="B8" s="12"/>
    </row>
    <row r="9" spans="1:2" ht="12.75">
      <c r="A9" s="12"/>
      <c r="B9" s="12"/>
    </row>
    <row r="10" spans="1:2" ht="12.75">
      <c r="A10" s="12"/>
      <c r="B10" s="1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0" ref="C37:M37">SUM(C4:C36)</f>
        <v>8</v>
      </c>
      <c r="D37">
        <f t="shared" si="0"/>
        <v>28</v>
      </c>
      <c r="E37">
        <f t="shared" si="0"/>
        <v>12</v>
      </c>
      <c r="F37">
        <f t="shared" si="0"/>
        <v>11</v>
      </c>
      <c r="G37">
        <f t="shared" si="0"/>
        <v>6</v>
      </c>
      <c r="H37">
        <f t="shared" si="0"/>
        <v>1</v>
      </c>
      <c r="I37">
        <f t="shared" si="0"/>
        <v>2</v>
      </c>
      <c r="J37">
        <f t="shared" si="0"/>
        <v>1</v>
      </c>
      <c r="K37">
        <f t="shared" si="0"/>
        <v>0</v>
      </c>
      <c r="L37">
        <f t="shared" si="0"/>
        <v>1</v>
      </c>
      <c r="M37">
        <f t="shared" si="0"/>
        <v>3</v>
      </c>
      <c r="N37" s="2">
        <f>E37/D37</f>
        <v>0.42857142857142855</v>
      </c>
      <c r="O37" s="2">
        <f>((L37*2)+(M37*3)+(K37*4)+(E37-K37-L37-M37))/D37</f>
        <v>0.6785714285714286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12" right="0.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5" sqref="N5:O5"/>
    </sheetView>
  </sheetViews>
  <sheetFormatPr defaultColWidth="9.140625" defaultRowHeight="12.75"/>
  <sheetData>
    <row r="1" spans="1:15" ht="12.75" customHeight="1">
      <c r="A1" s="5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85</v>
      </c>
      <c r="B4" s="12"/>
      <c r="C4">
        <v>1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">
        <f>E4/D4</f>
        <v>0</v>
      </c>
      <c r="O4" s="2">
        <f>((L4*2)+(M4*3)+(K4*4)+(E4-K4-L4-M4))/D4</f>
        <v>0</v>
      </c>
    </row>
    <row r="5" spans="1:15" ht="12.75">
      <c r="A5" s="12" t="s">
        <v>92</v>
      </c>
      <c r="B5" s="12"/>
      <c r="C5">
        <v>1</v>
      </c>
      <c r="D5">
        <v>4</v>
      </c>
      <c r="E5">
        <v>2</v>
      </c>
      <c r="F5">
        <v>1</v>
      </c>
      <c r="G5">
        <v>1</v>
      </c>
      <c r="H5">
        <v>0</v>
      </c>
      <c r="I5">
        <v>0</v>
      </c>
      <c r="J5">
        <v>0</v>
      </c>
      <c r="K5">
        <v>0</v>
      </c>
      <c r="L5">
        <v>2</v>
      </c>
      <c r="M5">
        <v>0</v>
      </c>
      <c r="N5" s="2">
        <f>E5/D5</f>
        <v>0.5</v>
      </c>
      <c r="O5" s="2">
        <f>((L5*2)+(M5*3)+(K5*4)+(E5-K5-L5-M5))/D5</f>
        <v>1</v>
      </c>
    </row>
    <row r="6" spans="1:15" ht="12.75">
      <c r="A6" s="12"/>
      <c r="B6" s="12"/>
      <c r="N6" s="2"/>
      <c r="O6" s="2"/>
    </row>
    <row r="7" spans="1:15" ht="12.75">
      <c r="A7" s="12"/>
      <c r="B7" s="12"/>
      <c r="N7" s="2"/>
      <c r="O7" s="2"/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>SUM(C4:C36)</f>
        <v>2</v>
      </c>
      <c r="D37">
        <f aca="true" t="shared" si="0" ref="D37:L37">SUM(D4:D36)</f>
        <v>8</v>
      </c>
      <c r="E37">
        <f t="shared" si="0"/>
        <v>2</v>
      </c>
      <c r="F37">
        <f t="shared" si="0"/>
        <v>1</v>
      </c>
      <c r="G37">
        <f t="shared" si="0"/>
        <v>1</v>
      </c>
      <c r="H37">
        <f t="shared" si="0"/>
        <v>0</v>
      </c>
      <c r="I37">
        <f t="shared" si="0"/>
        <v>0</v>
      </c>
      <c r="J37">
        <f t="shared" si="0"/>
        <v>0</v>
      </c>
      <c r="K37">
        <f t="shared" si="0"/>
        <v>0</v>
      </c>
      <c r="L37">
        <f t="shared" si="0"/>
        <v>2</v>
      </c>
      <c r="M37">
        <f>SUM(M4:M36)</f>
        <v>0</v>
      </c>
      <c r="N37" s="2">
        <f>E37/D37</f>
        <v>0.25</v>
      </c>
      <c r="O37" s="2">
        <f>((L37*2)+(M37*3)+(K37*4)+(E37-K37-L37-M37))/D37</f>
        <v>0.5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15" right="0.2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1" max="1" width="11.7109375" style="0" customWidth="1"/>
    <col min="2" max="2" width="15.28125" style="0" customWidth="1"/>
    <col min="3" max="14" width="7.7109375" style="0" customWidth="1"/>
  </cols>
  <sheetData>
    <row r="1" spans="1:15" ht="12.75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6</v>
      </c>
      <c r="D4">
        <v>16</v>
      </c>
      <c r="E4">
        <v>9</v>
      </c>
      <c r="F4">
        <v>5</v>
      </c>
      <c r="G4">
        <v>8</v>
      </c>
      <c r="H4">
        <v>2</v>
      </c>
      <c r="I4">
        <v>1</v>
      </c>
      <c r="J4">
        <v>3</v>
      </c>
      <c r="K4">
        <v>0</v>
      </c>
      <c r="L4">
        <v>1</v>
      </c>
      <c r="M4">
        <v>0</v>
      </c>
      <c r="N4" s="2">
        <f aca="true" t="shared" si="0" ref="N4:N10">E4/D4</f>
        <v>0.5625</v>
      </c>
      <c r="O4" s="2">
        <f aca="true" t="shared" si="1" ref="O4:O10">((L4*2)+(M4*3)+(K4*4)+(E4-K4-L4-M4))/D4</f>
        <v>0.625</v>
      </c>
    </row>
    <row r="5" spans="1:15" ht="12.75">
      <c r="A5" s="12" t="s">
        <v>37</v>
      </c>
      <c r="B5" s="12"/>
      <c r="C5">
        <v>11</v>
      </c>
      <c r="D5">
        <v>38</v>
      </c>
      <c r="E5">
        <v>18</v>
      </c>
      <c r="F5">
        <v>7</v>
      </c>
      <c r="G5">
        <v>12</v>
      </c>
      <c r="H5">
        <v>1</v>
      </c>
      <c r="I5">
        <v>2</v>
      </c>
      <c r="J5">
        <v>1</v>
      </c>
      <c r="K5">
        <v>0</v>
      </c>
      <c r="L5">
        <v>3</v>
      </c>
      <c r="M5">
        <v>0</v>
      </c>
      <c r="N5" s="2">
        <f t="shared" si="0"/>
        <v>0.47368421052631576</v>
      </c>
      <c r="O5" s="2">
        <f t="shared" si="1"/>
        <v>0.5526315789473685</v>
      </c>
    </row>
    <row r="6" spans="1:15" ht="12.75">
      <c r="A6" s="12" t="s">
        <v>68</v>
      </c>
      <c r="B6" s="12"/>
      <c r="C6">
        <v>2</v>
      </c>
      <c r="D6">
        <v>5</v>
      </c>
      <c r="E6">
        <v>2</v>
      </c>
      <c r="F6">
        <v>1</v>
      </c>
      <c r="G6">
        <v>4</v>
      </c>
      <c r="H6">
        <v>1</v>
      </c>
      <c r="I6">
        <v>0</v>
      </c>
      <c r="J6">
        <v>2</v>
      </c>
      <c r="K6">
        <v>0</v>
      </c>
      <c r="L6">
        <v>0</v>
      </c>
      <c r="M6">
        <v>0</v>
      </c>
      <c r="N6" s="2">
        <f t="shared" si="0"/>
        <v>0.4</v>
      </c>
      <c r="O6" s="2">
        <f t="shared" si="1"/>
        <v>0.4</v>
      </c>
    </row>
    <row r="7" spans="1:15" ht="12.75">
      <c r="A7" s="12" t="s">
        <v>69</v>
      </c>
      <c r="B7" s="12"/>
      <c r="C7">
        <v>6</v>
      </c>
      <c r="D7">
        <v>17</v>
      </c>
      <c r="E7">
        <v>9</v>
      </c>
      <c r="F7">
        <v>5</v>
      </c>
      <c r="G7">
        <v>7</v>
      </c>
      <c r="H7">
        <v>0</v>
      </c>
      <c r="I7">
        <v>1</v>
      </c>
      <c r="J7">
        <v>4</v>
      </c>
      <c r="K7">
        <v>0</v>
      </c>
      <c r="L7">
        <v>2</v>
      </c>
      <c r="M7">
        <v>0</v>
      </c>
      <c r="N7" s="2">
        <f t="shared" si="0"/>
        <v>0.5294117647058824</v>
      </c>
      <c r="O7" s="2">
        <f t="shared" si="1"/>
        <v>0.6470588235294118</v>
      </c>
    </row>
    <row r="8" spans="1:15" ht="12.75">
      <c r="A8" s="12" t="s">
        <v>70</v>
      </c>
      <c r="B8" s="12"/>
      <c r="C8">
        <v>14</v>
      </c>
      <c r="D8">
        <v>40</v>
      </c>
      <c r="E8">
        <v>22</v>
      </c>
      <c r="F8">
        <v>12</v>
      </c>
      <c r="G8">
        <v>15</v>
      </c>
      <c r="H8">
        <v>3</v>
      </c>
      <c r="I8">
        <v>1</v>
      </c>
      <c r="J8">
        <v>2</v>
      </c>
      <c r="K8">
        <v>1</v>
      </c>
      <c r="L8">
        <v>4</v>
      </c>
      <c r="M8">
        <v>1</v>
      </c>
      <c r="N8" s="2">
        <f t="shared" si="0"/>
        <v>0.55</v>
      </c>
      <c r="O8" s="2">
        <f t="shared" si="1"/>
        <v>0.775</v>
      </c>
    </row>
    <row r="9" spans="1:15" ht="12.75">
      <c r="A9" s="12" t="s">
        <v>72</v>
      </c>
      <c r="B9" s="12"/>
      <c r="C9">
        <v>14</v>
      </c>
      <c r="D9">
        <v>29</v>
      </c>
      <c r="E9">
        <v>19</v>
      </c>
      <c r="F9">
        <v>15</v>
      </c>
      <c r="G9">
        <v>11</v>
      </c>
      <c r="H9">
        <v>2</v>
      </c>
      <c r="I9">
        <v>0</v>
      </c>
      <c r="J9">
        <v>5</v>
      </c>
      <c r="K9">
        <v>0</v>
      </c>
      <c r="L9">
        <v>4</v>
      </c>
      <c r="M9">
        <v>1</v>
      </c>
      <c r="N9" s="2">
        <f t="shared" si="0"/>
        <v>0.6551724137931034</v>
      </c>
      <c r="O9" s="2">
        <f t="shared" si="1"/>
        <v>0.8620689655172413</v>
      </c>
    </row>
    <row r="10" spans="1:15" ht="12.75">
      <c r="A10" s="12" t="s">
        <v>73</v>
      </c>
      <c r="B10" s="12"/>
      <c r="C10">
        <v>8</v>
      </c>
      <c r="D10">
        <v>26</v>
      </c>
      <c r="E10">
        <v>15</v>
      </c>
      <c r="F10">
        <v>11</v>
      </c>
      <c r="G10">
        <v>11</v>
      </c>
      <c r="H10">
        <v>0</v>
      </c>
      <c r="I10">
        <v>0</v>
      </c>
      <c r="J10">
        <v>2</v>
      </c>
      <c r="K10">
        <v>0</v>
      </c>
      <c r="L10">
        <v>4</v>
      </c>
      <c r="M10">
        <v>1</v>
      </c>
      <c r="N10" s="2">
        <f t="shared" si="0"/>
        <v>0.5769230769230769</v>
      </c>
      <c r="O10" s="2">
        <f t="shared" si="1"/>
        <v>0.8076923076923077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>SUM(C4:C36)</f>
        <v>61</v>
      </c>
      <c r="D37">
        <f aca="true" t="shared" si="2" ref="D37:L37">SUM(D4:D36)</f>
        <v>171</v>
      </c>
      <c r="E37">
        <f t="shared" si="2"/>
        <v>94</v>
      </c>
      <c r="F37">
        <f t="shared" si="2"/>
        <v>56</v>
      </c>
      <c r="G37">
        <f t="shared" si="2"/>
        <v>68</v>
      </c>
      <c r="H37">
        <f t="shared" si="2"/>
        <v>9</v>
      </c>
      <c r="I37">
        <f t="shared" si="2"/>
        <v>5</v>
      </c>
      <c r="J37">
        <f t="shared" si="2"/>
        <v>19</v>
      </c>
      <c r="K37">
        <f t="shared" si="2"/>
        <v>1</v>
      </c>
      <c r="L37">
        <f t="shared" si="2"/>
        <v>18</v>
      </c>
      <c r="M37">
        <f>SUM(M4:M36)</f>
        <v>3</v>
      </c>
      <c r="N37" s="2">
        <f>E37/D37</f>
        <v>0.5497076023391813</v>
      </c>
      <c r="O37" s="2">
        <f>((L37*2)+(M37*3)+(K37*4)+(E37-K37-L37-M37))/D37</f>
        <v>0.7076023391812866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3:B3"/>
    <mergeCell ref="A4:B4"/>
    <mergeCell ref="A5:B5"/>
    <mergeCell ref="A1:O2"/>
  </mergeCells>
  <printOptions/>
  <pageMargins left="0.51" right="0.5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7</v>
      </c>
      <c r="D4">
        <v>25</v>
      </c>
      <c r="E4">
        <v>12</v>
      </c>
      <c r="F4">
        <v>12</v>
      </c>
      <c r="G4">
        <v>9</v>
      </c>
      <c r="H4">
        <v>1</v>
      </c>
      <c r="I4">
        <v>1</v>
      </c>
      <c r="J4">
        <v>2</v>
      </c>
      <c r="K4">
        <v>0</v>
      </c>
      <c r="L4">
        <v>2</v>
      </c>
      <c r="M4">
        <v>2</v>
      </c>
      <c r="N4" s="2">
        <f aca="true" t="shared" si="0" ref="N4:N12">E4/D4</f>
        <v>0.48</v>
      </c>
      <c r="O4" s="2">
        <f aca="true" t="shared" si="1" ref="O4:O12">((L4*2)+(M4*3)+(K4*4)+(E4-K4-L4-M4))/D4</f>
        <v>0.72</v>
      </c>
    </row>
    <row r="5" spans="1:15" ht="12.75">
      <c r="A5" s="12" t="s">
        <v>37</v>
      </c>
      <c r="B5" s="12"/>
      <c r="C5">
        <v>14</v>
      </c>
      <c r="D5">
        <v>48</v>
      </c>
      <c r="E5">
        <v>25</v>
      </c>
      <c r="F5">
        <v>21</v>
      </c>
      <c r="G5">
        <v>14</v>
      </c>
      <c r="H5">
        <v>4</v>
      </c>
      <c r="I5">
        <v>0</v>
      </c>
      <c r="J5">
        <v>4</v>
      </c>
      <c r="K5">
        <v>0</v>
      </c>
      <c r="L5">
        <v>4</v>
      </c>
      <c r="M5">
        <v>0</v>
      </c>
      <c r="N5" s="2">
        <f t="shared" si="0"/>
        <v>0.5208333333333334</v>
      </c>
      <c r="O5" s="2">
        <f t="shared" si="1"/>
        <v>0.6041666666666666</v>
      </c>
    </row>
    <row r="6" spans="1:15" ht="12.75">
      <c r="A6" s="12" t="s">
        <v>68</v>
      </c>
      <c r="B6" s="12"/>
      <c r="C6">
        <v>10</v>
      </c>
      <c r="D6">
        <v>38</v>
      </c>
      <c r="E6">
        <v>18</v>
      </c>
      <c r="F6">
        <v>14</v>
      </c>
      <c r="G6">
        <v>9</v>
      </c>
      <c r="H6">
        <v>1</v>
      </c>
      <c r="I6">
        <v>1</v>
      </c>
      <c r="J6">
        <v>0</v>
      </c>
      <c r="K6">
        <v>0</v>
      </c>
      <c r="L6">
        <v>1</v>
      </c>
      <c r="M6">
        <v>7</v>
      </c>
      <c r="N6" s="2">
        <f t="shared" si="0"/>
        <v>0.47368421052631576</v>
      </c>
      <c r="O6" s="2">
        <f t="shared" si="1"/>
        <v>0.868421052631579</v>
      </c>
    </row>
    <row r="7" spans="1:15" ht="12.75">
      <c r="A7" s="12" t="s">
        <v>69</v>
      </c>
      <c r="B7" s="12"/>
      <c r="C7">
        <v>7</v>
      </c>
      <c r="D7">
        <v>25</v>
      </c>
      <c r="E7">
        <v>10</v>
      </c>
      <c r="F7">
        <v>8</v>
      </c>
      <c r="G7">
        <v>8</v>
      </c>
      <c r="H7">
        <v>1</v>
      </c>
      <c r="I7">
        <v>0</v>
      </c>
      <c r="J7">
        <v>1</v>
      </c>
      <c r="K7">
        <v>0</v>
      </c>
      <c r="L7">
        <v>3</v>
      </c>
      <c r="M7">
        <v>2</v>
      </c>
      <c r="N7" s="2">
        <f t="shared" si="0"/>
        <v>0.4</v>
      </c>
      <c r="O7" s="2">
        <f t="shared" si="1"/>
        <v>0.68</v>
      </c>
    </row>
    <row r="8" spans="1:15" ht="12.75">
      <c r="A8" s="12" t="s">
        <v>70</v>
      </c>
      <c r="B8" s="12"/>
      <c r="C8">
        <v>14</v>
      </c>
      <c r="D8">
        <v>44</v>
      </c>
      <c r="E8">
        <v>24</v>
      </c>
      <c r="F8">
        <v>17</v>
      </c>
      <c r="G8">
        <v>25</v>
      </c>
      <c r="H8">
        <v>5</v>
      </c>
      <c r="I8">
        <v>1</v>
      </c>
      <c r="J8">
        <v>2</v>
      </c>
      <c r="K8">
        <v>1</v>
      </c>
      <c r="L8">
        <v>4</v>
      </c>
      <c r="M8">
        <v>2</v>
      </c>
      <c r="N8" s="2">
        <f t="shared" si="0"/>
        <v>0.5454545454545454</v>
      </c>
      <c r="O8" s="2">
        <f t="shared" si="1"/>
        <v>0.7954545454545454</v>
      </c>
    </row>
    <row r="9" spans="1:15" ht="12.75">
      <c r="A9" s="12" t="s">
        <v>72</v>
      </c>
      <c r="B9" s="12"/>
      <c r="C9">
        <v>14</v>
      </c>
      <c r="D9">
        <v>34</v>
      </c>
      <c r="E9">
        <v>19</v>
      </c>
      <c r="F9">
        <v>13</v>
      </c>
      <c r="G9">
        <v>11</v>
      </c>
      <c r="H9">
        <v>1</v>
      </c>
      <c r="I9">
        <v>0</v>
      </c>
      <c r="J9">
        <v>1</v>
      </c>
      <c r="K9">
        <v>1</v>
      </c>
      <c r="L9">
        <v>0</v>
      </c>
      <c r="M9">
        <v>6</v>
      </c>
      <c r="N9" s="2">
        <f t="shared" si="0"/>
        <v>0.5588235294117647</v>
      </c>
      <c r="O9" s="2">
        <f t="shared" si="1"/>
        <v>1</v>
      </c>
    </row>
    <row r="10" spans="1:15" ht="12.75">
      <c r="A10" s="12" t="s">
        <v>73</v>
      </c>
      <c r="B10" s="12"/>
      <c r="C10">
        <v>8</v>
      </c>
      <c r="D10">
        <v>29</v>
      </c>
      <c r="E10">
        <v>13</v>
      </c>
      <c r="F10">
        <v>10</v>
      </c>
      <c r="G10">
        <v>12</v>
      </c>
      <c r="H10">
        <v>1</v>
      </c>
      <c r="I10">
        <v>0</v>
      </c>
      <c r="J10">
        <v>0</v>
      </c>
      <c r="K10">
        <v>0</v>
      </c>
      <c r="L10">
        <v>2</v>
      </c>
      <c r="M10">
        <v>0</v>
      </c>
      <c r="N10" s="2">
        <f t="shared" si="0"/>
        <v>0.4482758620689655</v>
      </c>
      <c r="O10" s="2">
        <f t="shared" si="1"/>
        <v>0.5172413793103449</v>
      </c>
    </row>
    <row r="11" spans="1:15" ht="12.75">
      <c r="A11" s="12" t="s">
        <v>81</v>
      </c>
      <c r="B11" s="12"/>
      <c r="C11">
        <v>5</v>
      </c>
      <c r="D11">
        <v>17</v>
      </c>
      <c r="E11">
        <v>11</v>
      </c>
      <c r="F11">
        <v>3</v>
      </c>
      <c r="G11">
        <v>12</v>
      </c>
      <c r="H11">
        <v>2</v>
      </c>
      <c r="I11">
        <v>0</v>
      </c>
      <c r="J11">
        <v>2</v>
      </c>
      <c r="K11">
        <v>0</v>
      </c>
      <c r="L11">
        <v>2</v>
      </c>
      <c r="M11">
        <v>0</v>
      </c>
      <c r="N11" s="2">
        <f t="shared" si="0"/>
        <v>0.6470588235294118</v>
      </c>
      <c r="O11" s="2">
        <f t="shared" si="1"/>
        <v>0.7647058823529411</v>
      </c>
    </row>
    <row r="12" spans="1:15" ht="12.75">
      <c r="A12" s="12" t="s">
        <v>85</v>
      </c>
      <c r="B12" s="12"/>
      <c r="C12">
        <v>8</v>
      </c>
      <c r="D12">
        <v>31</v>
      </c>
      <c r="E12">
        <v>14</v>
      </c>
      <c r="F12">
        <v>15</v>
      </c>
      <c r="G12">
        <v>8</v>
      </c>
      <c r="H12">
        <v>0</v>
      </c>
      <c r="I12">
        <v>0</v>
      </c>
      <c r="J12">
        <v>3</v>
      </c>
      <c r="K12">
        <v>0</v>
      </c>
      <c r="L12">
        <v>5</v>
      </c>
      <c r="M12">
        <v>1</v>
      </c>
      <c r="N12" s="2">
        <f t="shared" si="0"/>
        <v>0.45161290322580644</v>
      </c>
      <c r="O12" s="2">
        <f t="shared" si="1"/>
        <v>0.6774193548387096</v>
      </c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>SUM(C4:C36)</f>
        <v>87</v>
      </c>
      <c r="D37">
        <f aca="true" t="shared" si="2" ref="D37:L37">SUM(D4:D36)</f>
        <v>291</v>
      </c>
      <c r="E37">
        <f t="shared" si="2"/>
        <v>146</v>
      </c>
      <c r="F37">
        <f t="shared" si="2"/>
        <v>113</v>
      </c>
      <c r="G37">
        <f t="shared" si="2"/>
        <v>108</v>
      </c>
      <c r="H37">
        <f t="shared" si="2"/>
        <v>16</v>
      </c>
      <c r="I37">
        <f t="shared" si="2"/>
        <v>3</v>
      </c>
      <c r="J37">
        <f t="shared" si="2"/>
        <v>15</v>
      </c>
      <c r="K37">
        <f t="shared" si="2"/>
        <v>2</v>
      </c>
      <c r="L37">
        <f t="shared" si="2"/>
        <v>23</v>
      </c>
      <c r="M37">
        <f>SUM(M4:M36)</f>
        <v>20</v>
      </c>
      <c r="N37" s="2">
        <f>E37/D37</f>
        <v>0.5017182130584192</v>
      </c>
      <c r="O37" s="2">
        <f>((L37*2)+(M37*3)+(K37*4)+(E37-K37-L37-M37))/D37</f>
        <v>0.738831615120275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12" sqref="N12"/>
    </sheetView>
  </sheetViews>
  <sheetFormatPr defaultColWidth="9.140625" defaultRowHeight="12.75"/>
  <cols>
    <col min="9" max="9" width="7.00390625" style="0" customWidth="1"/>
    <col min="10" max="10" width="7.140625" style="0" customWidth="1"/>
  </cols>
  <sheetData>
    <row r="1" spans="1:15" ht="12.75">
      <c r="A1" s="5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81</v>
      </c>
      <c r="B4" s="12"/>
      <c r="C4">
        <v>3</v>
      </c>
      <c r="D4">
        <v>12</v>
      </c>
      <c r="E4">
        <v>4</v>
      </c>
      <c r="F4">
        <v>4</v>
      </c>
      <c r="G4">
        <v>2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 s="2">
        <f>E4/D4</f>
        <v>0.3333333333333333</v>
      </c>
      <c r="O4" s="2">
        <f>((L4*2)+(M4*3)+(K4*4)+(E4-K4-L4-M4))/D4</f>
        <v>0.3333333333333333</v>
      </c>
    </row>
    <row r="5" spans="1:15" ht="12.75">
      <c r="A5" s="12"/>
      <c r="B5" s="12"/>
      <c r="N5" s="2"/>
      <c r="O5" s="2"/>
    </row>
    <row r="6" spans="1:15" ht="12.75">
      <c r="A6" s="12"/>
      <c r="B6" s="12"/>
      <c r="N6" s="2"/>
      <c r="O6" s="2"/>
    </row>
    <row r="7" spans="1:15" ht="12.75">
      <c r="A7" s="12"/>
      <c r="B7" s="12"/>
      <c r="N7" s="2"/>
      <c r="O7" s="2"/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15" ht="12.75">
      <c r="A11" s="12"/>
      <c r="B11" s="12"/>
      <c r="N11" s="2"/>
      <c r="O11" s="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>SUM(C4:C36)</f>
        <v>3</v>
      </c>
      <c r="D37">
        <f aca="true" t="shared" si="0" ref="D37:L37">SUM(D4:D36)</f>
        <v>12</v>
      </c>
      <c r="E37">
        <f t="shared" si="0"/>
        <v>4</v>
      </c>
      <c r="F37">
        <f t="shared" si="0"/>
        <v>4</v>
      </c>
      <c r="G37">
        <f t="shared" si="0"/>
        <v>2</v>
      </c>
      <c r="H37">
        <f t="shared" si="0"/>
        <v>0</v>
      </c>
      <c r="I37">
        <f t="shared" si="0"/>
        <v>0</v>
      </c>
      <c r="J37">
        <f t="shared" si="0"/>
        <v>1</v>
      </c>
      <c r="K37">
        <f t="shared" si="0"/>
        <v>0</v>
      </c>
      <c r="L37">
        <f t="shared" si="0"/>
        <v>0</v>
      </c>
      <c r="M37">
        <f>SUM(M4:M36)</f>
        <v>0</v>
      </c>
      <c r="N37" s="2">
        <f>E37/D37</f>
        <v>0.3333333333333333</v>
      </c>
      <c r="O37" s="2">
        <f>((L37*2)+(M37*3)+(K37*4)+(E37-K37-L37-M37))/D37</f>
        <v>0.3333333333333333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2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0">
      <selection activeCell="N13" sqref="N13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5</v>
      </c>
      <c r="D4">
        <v>14</v>
      </c>
      <c r="E4">
        <v>7</v>
      </c>
      <c r="F4">
        <v>6</v>
      </c>
      <c r="G4">
        <v>10</v>
      </c>
      <c r="H4">
        <v>2</v>
      </c>
      <c r="I4">
        <v>1</v>
      </c>
      <c r="J4">
        <v>3</v>
      </c>
      <c r="K4">
        <v>0</v>
      </c>
      <c r="L4">
        <v>1</v>
      </c>
      <c r="M4">
        <v>0</v>
      </c>
      <c r="N4" s="2">
        <f aca="true" t="shared" si="0" ref="N4:N13">E4/D4</f>
        <v>0.5</v>
      </c>
      <c r="O4" s="2">
        <f aca="true" t="shared" si="1" ref="O4:O13">((L4*2)+(M4*3)+(K4*4)+(E4-K4-L4-M4))/D4</f>
        <v>0.5714285714285714</v>
      </c>
    </row>
    <row r="5" spans="1:15" ht="12.75">
      <c r="A5" s="12" t="s">
        <v>37</v>
      </c>
      <c r="B5" s="12"/>
      <c r="C5">
        <v>11</v>
      </c>
      <c r="D5">
        <v>31</v>
      </c>
      <c r="E5">
        <v>15</v>
      </c>
      <c r="F5">
        <v>17</v>
      </c>
      <c r="G5">
        <v>11</v>
      </c>
      <c r="H5">
        <v>1</v>
      </c>
      <c r="I5">
        <v>1</v>
      </c>
      <c r="J5">
        <v>10</v>
      </c>
      <c r="K5">
        <v>0</v>
      </c>
      <c r="L5">
        <v>1</v>
      </c>
      <c r="M5">
        <v>0</v>
      </c>
      <c r="N5" s="2">
        <f t="shared" si="0"/>
        <v>0.4838709677419355</v>
      </c>
      <c r="O5" s="2">
        <f t="shared" si="1"/>
        <v>0.5161290322580645</v>
      </c>
    </row>
    <row r="6" spans="1:15" ht="12.75">
      <c r="A6" s="12" t="s">
        <v>68</v>
      </c>
      <c r="B6" s="12"/>
      <c r="C6">
        <v>11</v>
      </c>
      <c r="D6">
        <v>38</v>
      </c>
      <c r="E6">
        <v>19</v>
      </c>
      <c r="F6">
        <v>15</v>
      </c>
      <c r="G6">
        <v>12</v>
      </c>
      <c r="H6">
        <v>2</v>
      </c>
      <c r="I6">
        <v>0</v>
      </c>
      <c r="J6">
        <v>1</v>
      </c>
      <c r="K6">
        <v>0</v>
      </c>
      <c r="L6">
        <v>2</v>
      </c>
      <c r="M6">
        <v>2</v>
      </c>
      <c r="N6" s="2">
        <f t="shared" si="0"/>
        <v>0.5</v>
      </c>
      <c r="O6" s="2">
        <f t="shared" si="1"/>
        <v>0.6578947368421053</v>
      </c>
    </row>
    <row r="7" spans="1:15" ht="12.75">
      <c r="A7" s="12" t="s">
        <v>69</v>
      </c>
      <c r="B7" s="12"/>
      <c r="C7">
        <v>8</v>
      </c>
      <c r="D7">
        <v>24</v>
      </c>
      <c r="E7">
        <v>14</v>
      </c>
      <c r="F7">
        <v>6</v>
      </c>
      <c r="G7">
        <v>2</v>
      </c>
      <c r="H7">
        <v>1</v>
      </c>
      <c r="I7">
        <v>1</v>
      </c>
      <c r="J7">
        <v>1</v>
      </c>
      <c r="K7">
        <v>0</v>
      </c>
      <c r="L7">
        <v>2</v>
      </c>
      <c r="M7">
        <v>0</v>
      </c>
      <c r="N7" s="2">
        <f t="shared" si="0"/>
        <v>0.5833333333333334</v>
      </c>
      <c r="O7" s="2">
        <f t="shared" si="1"/>
        <v>0.6666666666666666</v>
      </c>
    </row>
    <row r="8" spans="1:15" ht="12.75">
      <c r="A8" s="12" t="s">
        <v>70</v>
      </c>
      <c r="B8" s="12"/>
      <c r="C8">
        <v>14</v>
      </c>
      <c r="D8">
        <v>41</v>
      </c>
      <c r="E8">
        <v>17</v>
      </c>
      <c r="F8">
        <v>12</v>
      </c>
      <c r="G8">
        <v>14</v>
      </c>
      <c r="H8">
        <v>2</v>
      </c>
      <c r="I8">
        <v>0</v>
      </c>
      <c r="J8">
        <v>3</v>
      </c>
      <c r="K8">
        <v>0</v>
      </c>
      <c r="L8">
        <v>1</v>
      </c>
      <c r="M8">
        <v>2</v>
      </c>
      <c r="N8" s="2">
        <f t="shared" si="0"/>
        <v>0.4146341463414634</v>
      </c>
      <c r="O8" s="2">
        <f t="shared" si="1"/>
        <v>0.5365853658536586</v>
      </c>
    </row>
    <row r="9" spans="1:15" ht="12.75">
      <c r="A9" s="12" t="s">
        <v>72</v>
      </c>
      <c r="B9" s="12"/>
      <c r="C9">
        <v>14</v>
      </c>
      <c r="D9">
        <v>36</v>
      </c>
      <c r="E9">
        <v>18</v>
      </c>
      <c r="F9">
        <v>14</v>
      </c>
      <c r="G9">
        <v>12</v>
      </c>
      <c r="H9">
        <v>1</v>
      </c>
      <c r="I9">
        <v>1</v>
      </c>
      <c r="J9">
        <v>2</v>
      </c>
      <c r="K9">
        <v>0</v>
      </c>
      <c r="L9">
        <v>2</v>
      </c>
      <c r="M9">
        <v>3</v>
      </c>
      <c r="N9" s="2">
        <f t="shared" si="0"/>
        <v>0.5</v>
      </c>
      <c r="O9" s="2">
        <f t="shared" si="1"/>
        <v>0.7222222222222222</v>
      </c>
    </row>
    <row r="10" spans="1:15" ht="12.75">
      <c r="A10" s="12" t="s">
        <v>73</v>
      </c>
      <c r="B10" s="12"/>
      <c r="C10">
        <v>8</v>
      </c>
      <c r="D10">
        <v>25</v>
      </c>
      <c r="E10">
        <v>13</v>
      </c>
      <c r="F10">
        <v>11</v>
      </c>
      <c r="G10">
        <v>7</v>
      </c>
      <c r="H10">
        <v>0</v>
      </c>
      <c r="I10">
        <v>0</v>
      </c>
      <c r="J10">
        <v>2</v>
      </c>
      <c r="K10">
        <v>0</v>
      </c>
      <c r="L10">
        <v>3</v>
      </c>
      <c r="M10">
        <v>2</v>
      </c>
      <c r="N10" s="2">
        <f t="shared" si="0"/>
        <v>0.52</v>
      </c>
      <c r="O10" s="2">
        <f t="shared" si="1"/>
        <v>0.8</v>
      </c>
    </row>
    <row r="11" spans="1:15" ht="12.75">
      <c r="A11" s="12" t="s">
        <v>81</v>
      </c>
      <c r="B11" s="12"/>
      <c r="C11">
        <v>5</v>
      </c>
      <c r="D11">
        <v>15</v>
      </c>
      <c r="E11">
        <v>9</v>
      </c>
      <c r="F11">
        <v>5</v>
      </c>
      <c r="G11">
        <v>5</v>
      </c>
      <c r="H11">
        <v>2</v>
      </c>
      <c r="I11">
        <v>0</v>
      </c>
      <c r="J11">
        <v>3</v>
      </c>
      <c r="K11">
        <v>0</v>
      </c>
      <c r="L11">
        <v>2</v>
      </c>
      <c r="M11">
        <v>0</v>
      </c>
      <c r="N11" s="2">
        <f t="shared" si="0"/>
        <v>0.6</v>
      </c>
      <c r="O11" s="2">
        <f t="shared" si="1"/>
        <v>0.7333333333333333</v>
      </c>
    </row>
    <row r="12" spans="1:15" ht="12.75">
      <c r="A12" s="12" t="s">
        <v>85</v>
      </c>
      <c r="B12" s="12"/>
      <c r="C12">
        <v>7</v>
      </c>
      <c r="D12">
        <v>28</v>
      </c>
      <c r="E12">
        <v>18</v>
      </c>
      <c r="F12">
        <v>13</v>
      </c>
      <c r="G12">
        <v>8</v>
      </c>
      <c r="H12">
        <v>1</v>
      </c>
      <c r="I12">
        <v>1</v>
      </c>
      <c r="J12">
        <v>1</v>
      </c>
      <c r="K12">
        <v>0</v>
      </c>
      <c r="L12">
        <v>2</v>
      </c>
      <c r="M12">
        <v>1</v>
      </c>
      <c r="N12" s="2">
        <f t="shared" si="0"/>
        <v>0.6428571428571429</v>
      </c>
      <c r="O12" s="2">
        <f t="shared" si="1"/>
        <v>0.7857142857142857</v>
      </c>
    </row>
    <row r="13" spans="1:15" ht="12.75">
      <c r="A13" s="12" t="s">
        <v>91</v>
      </c>
      <c r="B13" s="12"/>
      <c r="C13">
        <v>7</v>
      </c>
      <c r="D13">
        <v>21</v>
      </c>
      <c r="E13">
        <v>10</v>
      </c>
      <c r="F13">
        <v>6</v>
      </c>
      <c r="G13">
        <v>5</v>
      </c>
      <c r="H13">
        <v>0</v>
      </c>
      <c r="I13">
        <v>0</v>
      </c>
      <c r="J13">
        <v>5</v>
      </c>
      <c r="K13">
        <v>0</v>
      </c>
      <c r="L13">
        <v>1</v>
      </c>
      <c r="M13">
        <v>0</v>
      </c>
      <c r="N13" s="2">
        <f t="shared" si="0"/>
        <v>0.47619047619047616</v>
      </c>
      <c r="O13" s="2">
        <f t="shared" si="1"/>
        <v>0.5238095238095238</v>
      </c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90</v>
      </c>
      <c r="D37">
        <f t="shared" si="2"/>
        <v>273</v>
      </c>
      <c r="E37">
        <f t="shared" si="2"/>
        <v>140</v>
      </c>
      <c r="F37">
        <f t="shared" si="2"/>
        <v>105</v>
      </c>
      <c r="G37">
        <f t="shared" si="2"/>
        <v>86</v>
      </c>
      <c r="H37">
        <f t="shared" si="2"/>
        <v>12</v>
      </c>
      <c r="I37">
        <f t="shared" si="2"/>
        <v>5</v>
      </c>
      <c r="J37">
        <f t="shared" si="2"/>
        <v>31</v>
      </c>
      <c r="K37">
        <f t="shared" si="2"/>
        <v>0</v>
      </c>
      <c r="L37">
        <f t="shared" si="2"/>
        <v>17</v>
      </c>
      <c r="M37">
        <f t="shared" si="2"/>
        <v>10</v>
      </c>
      <c r="N37" s="2">
        <f>E37/D37</f>
        <v>0.5128205128205128</v>
      </c>
      <c r="O37" s="2">
        <f>((L37*2)+(M37*3)+(K37*4)+(E37-K37-L37-M37))/D37</f>
        <v>0.6483516483516484</v>
      </c>
    </row>
  </sheetData>
  <mergeCells count="35">
    <mergeCell ref="A34:B34"/>
    <mergeCell ref="A35:B35"/>
    <mergeCell ref="A36:B36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1:O2"/>
    <mergeCell ref="A3:B3"/>
    <mergeCell ref="A4:B4"/>
    <mergeCell ref="A5:B5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5" sqref="N5:O5"/>
    </sheetView>
  </sheetViews>
  <sheetFormatPr defaultColWidth="9.140625" defaultRowHeight="12.75"/>
  <sheetData>
    <row r="1" spans="1:15" ht="12.75">
      <c r="A1" s="5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85</v>
      </c>
      <c r="B4" s="12"/>
      <c r="C4">
        <v>8</v>
      </c>
      <c r="D4">
        <v>30</v>
      </c>
      <c r="E4">
        <v>16</v>
      </c>
      <c r="F4">
        <v>16</v>
      </c>
      <c r="G4">
        <v>5</v>
      </c>
      <c r="H4">
        <v>0</v>
      </c>
      <c r="I4">
        <v>0</v>
      </c>
      <c r="J4">
        <v>1</v>
      </c>
      <c r="K4">
        <v>0</v>
      </c>
      <c r="L4">
        <v>3</v>
      </c>
      <c r="M4">
        <v>0</v>
      </c>
      <c r="N4" s="2">
        <f>E4/D4</f>
        <v>0.5333333333333333</v>
      </c>
      <c r="O4" s="2">
        <f>((L4*2)+(M4*3)+(K4*4)+(E4-K4-L4-M4))/D4</f>
        <v>0.6333333333333333</v>
      </c>
    </row>
    <row r="5" spans="1:15" ht="12.75">
      <c r="A5" s="12" t="s">
        <v>91</v>
      </c>
      <c r="B5" s="12"/>
      <c r="C5">
        <v>5</v>
      </c>
      <c r="D5">
        <v>16</v>
      </c>
      <c r="E5">
        <v>8</v>
      </c>
      <c r="F5">
        <v>7</v>
      </c>
      <c r="G5">
        <v>6</v>
      </c>
      <c r="H5">
        <v>1</v>
      </c>
      <c r="I5">
        <v>0</v>
      </c>
      <c r="J5">
        <v>0</v>
      </c>
      <c r="K5">
        <v>0</v>
      </c>
      <c r="L5">
        <v>1</v>
      </c>
      <c r="M5">
        <v>0</v>
      </c>
      <c r="N5" s="2">
        <f>E5/D5</f>
        <v>0.5</v>
      </c>
      <c r="O5" s="2">
        <f>((L5*2)+(M5*3)+(K5*4)+(E5-K5-L5-M5))/D5</f>
        <v>0.5625</v>
      </c>
    </row>
    <row r="6" spans="1:15" ht="12.75">
      <c r="A6" s="12"/>
      <c r="B6" s="12"/>
      <c r="N6" s="2"/>
      <c r="O6" s="2"/>
    </row>
    <row r="7" spans="1:15" ht="12.75">
      <c r="A7" s="12"/>
      <c r="B7" s="12"/>
      <c r="N7" s="2"/>
      <c r="O7" s="2"/>
    </row>
    <row r="8" spans="1:15" ht="12.75">
      <c r="A8" s="12"/>
      <c r="B8" s="12"/>
      <c r="N8" s="2"/>
      <c r="O8" s="2"/>
    </row>
    <row r="9" spans="1:15" ht="12.75">
      <c r="A9" s="12"/>
      <c r="B9" s="12"/>
      <c r="N9" s="2"/>
      <c r="O9" s="2"/>
    </row>
    <row r="10" spans="1:15" ht="12.75">
      <c r="A10" s="12"/>
      <c r="B10" s="12"/>
      <c r="N10" s="2"/>
      <c r="O10" s="2"/>
    </row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2" ht="12.75">
      <c r="A14" s="12"/>
      <c r="B14" s="12"/>
    </row>
    <row r="15" spans="1:2" ht="12.75">
      <c r="A15" s="12"/>
      <c r="B15" s="12"/>
    </row>
    <row r="16" spans="1:2" ht="12.75">
      <c r="A16" s="12"/>
      <c r="B16" s="12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>SUM(C4:C36)</f>
        <v>13</v>
      </c>
      <c r="D37">
        <f aca="true" t="shared" si="0" ref="D37:L37">SUM(D4:D36)</f>
        <v>46</v>
      </c>
      <c r="E37">
        <f t="shared" si="0"/>
        <v>24</v>
      </c>
      <c r="F37">
        <f t="shared" si="0"/>
        <v>23</v>
      </c>
      <c r="G37">
        <f t="shared" si="0"/>
        <v>11</v>
      </c>
      <c r="H37">
        <f t="shared" si="0"/>
        <v>1</v>
      </c>
      <c r="I37">
        <f t="shared" si="0"/>
        <v>0</v>
      </c>
      <c r="J37">
        <f t="shared" si="0"/>
        <v>1</v>
      </c>
      <c r="K37">
        <f t="shared" si="0"/>
        <v>0</v>
      </c>
      <c r="L37">
        <f t="shared" si="0"/>
        <v>4</v>
      </c>
      <c r="M37">
        <f>SUM(M4:M36)</f>
        <v>0</v>
      </c>
      <c r="N37" s="2">
        <f>E37/D37</f>
        <v>0.5217391304347826</v>
      </c>
      <c r="O37" s="2">
        <f>((L37*2)+(M37*3)+(K37*4)+(E37-K37-L37-M37))/D37</f>
        <v>0.6086956521739131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12" right="0.2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N9" sqref="N9"/>
    </sheetView>
  </sheetViews>
  <sheetFormatPr defaultColWidth="9.140625" defaultRowHeight="12.75"/>
  <cols>
    <col min="3" max="15" width="7.7109375" style="0" customWidth="1"/>
  </cols>
  <sheetData>
    <row r="1" spans="1:15" ht="12.75">
      <c r="A1" s="5" t="s">
        <v>41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"/>
    </row>
    <row r="2" spans="1:15" ht="12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4"/>
    </row>
    <row r="3" spans="1:15" ht="12.75">
      <c r="A3" s="12" t="s">
        <v>35</v>
      </c>
      <c r="B3" s="12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38</v>
      </c>
    </row>
    <row r="4" spans="1:15" ht="12.75">
      <c r="A4" s="12" t="s">
        <v>36</v>
      </c>
      <c r="B4" s="12"/>
      <c r="C4">
        <v>8</v>
      </c>
      <c r="D4">
        <v>22</v>
      </c>
      <c r="E4">
        <v>11</v>
      </c>
      <c r="F4">
        <v>15</v>
      </c>
      <c r="G4">
        <v>8</v>
      </c>
      <c r="H4">
        <v>1</v>
      </c>
      <c r="I4">
        <v>0</v>
      </c>
      <c r="J4">
        <v>4</v>
      </c>
      <c r="K4">
        <v>0</v>
      </c>
      <c r="L4">
        <v>1</v>
      </c>
      <c r="M4">
        <v>0</v>
      </c>
      <c r="N4" s="2">
        <f aca="true" t="shared" si="0" ref="N4:N9">E4/D4</f>
        <v>0.5</v>
      </c>
      <c r="O4" s="2">
        <f aca="true" t="shared" si="1" ref="O4:O9">((L4*2)+(M4*3)+(K4*4)+(E4-K4-L4-M4))/D4</f>
        <v>0.5454545454545454</v>
      </c>
    </row>
    <row r="5" spans="1:15" ht="12.75">
      <c r="A5" s="12" t="s">
        <v>37</v>
      </c>
      <c r="B5" s="12"/>
      <c r="C5">
        <v>14</v>
      </c>
      <c r="D5">
        <v>41</v>
      </c>
      <c r="E5">
        <v>22</v>
      </c>
      <c r="F5">
        <v>18</v>
      </c>
      <c r="G5">
        <v>21</v>
      </c>
      <c r="H5">
        <v>6</v>
      </c>
      <c r="I5">
        <v>1</v>
      </c>
      <c r="J5">
        <v>1</v>
      </c>
      <c r="K5">
        <v>1</v>
      </c>
      <c r="L5">
        <v>9</v>
      </c>
      <c r="M5">
        <v>2</v>
      </c>
      <c r="N5" s="2">
        <f t="shared" si="0"/>
        <v>0.5365853658536586</v>
      </c>
      <c r="O5" s="2">
        <f t="shared" si="1"/>
        <v>0.926829268292683</v>
      </c>
    </row>
    <row r="6" spans="1:15" ht="12.75">
      <c r="A6" s="12" t="s">
        <v>73</v>
      </c>
      <c r="B6" s="12"/>
      <c r="C6">
        <v>8</v>
      </c>
      <c r="D6">
        <v>24</v>
      </c>
      <c r="E6">
        <v>14</v>
      </c>
      <c r="F6">
        <v>14</v>
      </c>
      <c r="G6">
        <v>12</v>
      </c>
      <c r="H6">
        <v>1</v>
      </c>
      <c r="I6">
        <v>0</v>
      </c>
      <c r="J6">
        <v>1</v>
      </c>
      <c r="K6">
        <v>0</v>
      </c>
      <c r="L6">
        <v>5</v>
      </c>
      <c r="M6">
        <v>3</v>
      </c>
      <c r="N6" s="2">
        <f t="shared" si="0"/>
        <v>0.5833333333333334</v>
      </c>
      <c r="O6" s="2">
        <f t="shared" si="1"/>
        <v>1.0416666666666667</v>
      </c>
    </row>
    <row r="7" spans="1:15" ht="12.75">
      <c r="A7" s="12" t="s">
        <v>81</v>
      </c>
      <c r="B7" s="12"/>
      <c r="C7">
        <v>4</v>
      </c>
      <c r="D7">
        <v>13</v>
      </c>
      <c r="E7">
        <v>7</v>
      </c>
      <c r="F7">
        <v>4</v>
      </c>
      <c r="G7">
        <v>7</v>
      </c>
      <c r="H7">
        <v>0</v>
      </c>
      <c r="I7">
        <v>0</v>
      </c>
      <c r="J7">
        <v>1</v>
      </c>
      <c r="K7">
        <v>0</v>
      </c>
      <c r="L7">
        <v>2</v>
      </c>
      <c r="M7">
        <v>0</v>
      </c>
      <c r="N7" s="2">
        <f t="shared" si="0"/>
        <v>0.5384615384615384</v>
      </c>
      <c r="O7" s="2">
        <f t="shared" si="1"/>
        <v>0.6923076923076923</v>
      </c>
    </row>
    <row r="8" spans="1:15" ht="12.75">
      <c r="A8" s="12" t="s">
        <v>85</v>
      </c>
      <c r="B8" s="12"/>
      <c r="C8">
        <v>8</v>
      </c>
      <c r="D8">
        <v>32</v>
      </c>
      <c r="E8">
        <v>20</v>
      </c>
      <c r="F8">
        <v>13</v>
      </c>
      <c r="G8">
        <v>12</v>
      </c>
      <c r="H8">
        <v>2</v>
      </c>
      <c r="I8">
        <v>0</v>
      </c>
      <c r="J8">
        <v>2</v>
      </c>
      <c r="K8">
        <v>0</v>
      </c>
      <c r="L8">
        <v>6</v>
      </c>
      <c r="M8">
        <v>1</v>
      </c>
      <c r="N8" s="2">
        <f t="shared" si="0"/>
        <v>0.625</v>
      </c>
      <c r="O8" s="2">
        <f t="shared" si="1"/>
        <v>0.875</v>
      </c>
    </row>
    <row r="9" spans="1:15" ht="12.75">
      <c r="A9" s="12" t="s">
        <v>91</v>
      </c>
      <c r="B9" s="12"/>
      <c r="C9">
        <v>7</v>
      </c>
      <c r="D9">
        <v>25</v>
      </c>
      <c r="E9">
        <v>12</v>
      </c>
      <c r="F9">
        <v>9</v>
      </c>
      <c r="G9">
        <v>7</v>
      </c>
      <c r="H9">
        <v>0</v>
      </c>
      <c r="I9">
        <v>0</v>
      </c>
      <c r="J9">
        <v>1</v>
      </c>
      <c r="K9">
        <v>2</v>
      </c>
      <c r="L9">
        <v>2</v>
      </c>
      <c r="M9">
        <v>0</v>
      </c>
      <c r="N9" s="2">
        <f t="shared" si="0"/>
        <v>0.48</v>
      </c>
      <c r="O9" s="2">
        <f t="shared" si="1"/>
        <v>0.8</v>
      </c>
    </row>
    <row r="10" spans="1:15" ht="12.75">
      <c r="A10" s="12"/>
      <c r="B10" s="12"/>
      <c r="N10" s="2"/>
      <c r="O10" s="2"/>
    </row>
    <row r="11" spans="1:15" ht="12.75">
      <c r="A11" s="12"/>
      <c r="B11" s="12"/>
      <c r="N11" s="2"/>
      <c r="O11" s="2"/>
    </row>
    <row r="12" spans="1:15" ht="12.75">
      <c r="A12" s="12"/>
      <c r="B12" s="12"/>
      <c r="N12" s="2"/>
      <c r="O12" s="2"/>
    </row>
    <row r="13" spans="1:15" ht="12.75">
      <c r="A13" s="12"/>
      <c r="B13" s="12"/>
      <c r="N13" s="2"/>
      <c r="O13" s="2"/>
    </row>
    <row r="14" spans="1:15" ht="12.75">
      <c r="A14" s="12"/>
      <c r="B14" s="12"/>
      <c r="N14" s="2"/>
      <c r="O14" s="2"/>
    </row>
    <row r="15" spans="1:15" ht="12.75">
      <c r="A15" s="12"/>
      <c r="B15" s="12"/>
      <c r="N15" s="2"/>
      <c r="O15" s="2"/>
    </row>
    <row r="16" spans="1:15" ht="12.75">
      <c r="A16" s="12"/>
      <c r="B16" s="12"/>
      <c r="N16" s="2"/>
      <c r="O16" s="2"/>
    </row>
    <row r="17" spans="1:15" ht="12.75">
      <c r="A17" s="12"/>
      <c r="B17" s="12"/>
      <c r="N17" s="2"/>
      <c r="O17" s="2"/>
    </row>
    <row r="18" spans="1:15" ht="12.75">
      <c r="A18" s="12"/>
      <c r="B18" s="12"/>
      <c r="N18" s="2"/>
      <c r="O18" s="2"/>
    </row>
    <row r="19" spans="1:2" ht="12.75">
      <c r="A19" s="12"/>
      <c r="B19" s="12"/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12"/>
      <c r="B24" s="12"/>
    </row>
    <row r="25" spans="1:2" ht="12.75">
      <c r="A25" s="12"/>
      <c r="B25" s="12"/>
    </row>
    <row r="26" spans="1:2" ht="12.75">
      <c r="A26" s="12"/>
      <c r="B26" s="12"/>
    </row>
    <row r="27" spans="1:2" ht="12.75">
      <c r="A27" s="12"/>
      <c r="B27" s="12"/>
    </row>
    <row r="28" spans="1:2" ht="12.75">
      <c r="A28" s="12"/>
      <c r="B28" s="12"/>
    </row>
    <row r="29" spans="1:2" ht="12.75">
      <c r="A29" s="12"/>
      <c r="B29" s="12"/>
    </row>
    <row r="30" spans="1:2" ht="12.75">
      <c r="A30" s="12"/>
      <c r="B30" s="12"/>
    </row>
    <row r="31" spans="1:2" ht="12.75">
      <c r="A31" s="12"/>
      <c r="B31" s="12"/>
    </row>
    <row r="32" spans="1:2" ht="12.75">
      <c r="A32" s="12"/>
      <c r="B32" s="12"/>
    </row>
    <row r="33" spans="1:2" ht="12.75">
      <c r="A33" s="12"/>
      <c r="B33" s="12"/>
    </row>
    <row r="34" spans="1:2" ht="12.75">
      <c r="A34" s="12"/>
      <c r="B34" s="12"/>
    </row>
    <row r="35" spans="1:2" ht="12.75">
      <c r="A35" s="12"/>
      <c r="B35" s="12"/>
    </row>
    <row r="36" spans="1:2" ht="12.75">
      <c r="A36" s="12"/>
      <c r="B36" s="12"/>
    </row>
    <row r="37" spans="2:15" ht="12.75">
      <c r="B37" t="s">
        <v>33</v>
      </c>
      <c r="C37">
        <f aca="true" t="shared" si="2" ref="C37:M37">SUM(C4:C36)</f>
        <v>49</v>
      </c>
      <c r="D37">
        <f t="shared" si="2"/>
        <v>157</v>
      </c>
      <c r="E37">
        <f t="shared" si="2"/>
        <v>86</v>
      </c>
      <c r="F37">
        <f t="shared" si="2"/>
        <v>73</v>
      </c>
      <c r="G37">
        <f t="shared" si="2"/>
        <v>67</v>
      </c>
      <c r="H37">
        <f t="shared" si="2"/>
        <v>10</v>
      </c>
      <c r="I37">
        <f t="shared" si="2"/>
        <v>1</v>
      </c>
      <c r="J37">
        <f t="shared" si="2"/>
        <v>10</v>
      </c>
      <c r="K37">
        <f t="shared" si="2"/>
        <v>3</v>
      </c>
      <c r="L37">
        <f t="shared" si="2"/>
        <v>25</v>
      </c>
      <c r="M37">
        <f t="shared" si="2"/>
        <v>6</v>
      </c>
      <c r="N37" s="2">
        <f>E37/D37</f>
        <v>0.5477707006369427</v>
      </c>
      <c r="O37" s="2">
        <f>((L37*2)+(M37*3)+(K37*4)+(E37-K37-L37-M37))/D37</f>
        <v>0.8407643312101911</v>
      </c>
    </row>
  </sheetData>
  <mergeCells count="35">
    <mergeCell ref="A1:O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4:B34"/>
    <mergeCell ref="A35:B35"/>
    <mergeCell ref="A36:B36"/>
    <mergeCell ref="A30:B30"/>
    <mergeCell ref="A31:B31"/>
    <mergeCell ref="A32:B32"/>
    <mergeCell ref="A33:B3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Direct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Millburn</dc:creator>
  <cp:keywords/>
  <dc:description/>
  <cp:lastModifiedBy>Angela Millburn</cp:lastModifiedBy>
  <cp:lastPrinted>2007-06-09T21:57:25Z</cp:lastPrinted>
  <dcterms:created xsi:type="dcterms:W3CDTF">2005-05-21T18:19:03Z</dcterms:created>
  <dcterms:modified xsi:type="dcterms:W3CDTF">2007-06-09T21:58:15Z</dcterms:modified>
  <cp:category/>
  <cp:version/>
  <cp:contentType/>
  <cp:contentStatus/>
</cp:coreProperties>
</file>